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6_Physician and Nurse Practioner Services Use\Sharing Files 4\"/>
    </mc:Choice>
  </mc:AlternateContent>
  <xr:revisionPtr revIDLastSave="0" documentId="13_ncr:1_{499283BB-9473-49BE-B050-C75F5A669B23}"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Feb_5_2013hjp_3"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Feb_5_2013hjp_1_3"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Feb_5_2013hjp_3"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Feb_12_2013hjp_3"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Feb_5_2013hjp_3"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Feb_5_2013hjp_3"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Feb_5_2013hjp_3"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F34" i="3"/>
  <c r="F38" i="3" s="1"/>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E10" i="3" s="1"/>
  <c r="C9" i="3"/>
  <c r="E9" i="3" s="1"/>
  <c r="C8" i="3"/>
  <c r="E8" i="3" s="1"/>
  <c r="C7" i="3"/>
  <c r="C6" i="3"/>
  <c r="G10" i="3"/>
  <c r="H10" i="3"/>
  <c r="F9" i="3"/>
  <c r="G9" i="3"/>
  <c r="H9" i="3"/>
  <c r="F8" i="3"/>
  <c r="G8" i="3"/>
  <c r="H8" i="3"/>
  <c r="F7" i="3"/>
  <c r="G7" i="3"/>
  <c r="H7" i="3"/>
  <c r="G6" i="3"/>
  <c r="H6" i="3"/>
  <c r="H11" i="3"/>
  <c r="G11" i="3"/>
  <c r="F11" i="3"/>
  <c r="E7" i="3"/>
  <c r="E6" i="3"/>
  <c r="C11" i="3"/>
  <c r="B1" i="3"/>
  <c r="E11" i="3"/>
  <c r="G38"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B2F3FBE-676D-46EE-989F-6185EA5F46F3}"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C4998DDF-41E9-43C2-B58D-E8F8F00C3CA3}"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2A04ED17-D909-4FD6-A8B5-7CF56BE61BAE}"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393537C5-4F1B-410F-9763-51736F57A025}"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6BBAEB5E-0C04-4CCE-8DCE-C93473030064}"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1E2D9B95-C333-48FA-80E6-D18545E5ABE2}"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<sst xmlns="http://schemas.openxmlformats.org/spreadsheetml/2006/main" count="2085" uniqueCount="474">
  <si>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</si>
  <si>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</si>
  <si>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</si>
  <si>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</si>
  <si>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</si>
  <si>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</si>
  <si>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</si>
  <si>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</si>
  <si>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</si>
  <si>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</si>
  <si>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</si>
  <si>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</si>
  <si>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</si>
  <si>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</si>
  <si>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</si>
  <si>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</si>
  <si>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</si>
  <si>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</si>
  <si>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</si>
  <si>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</si>
  <si>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</si>
  <si>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</si>
  <si>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</si>
  <si>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</si>
  <si>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</si>
  <si>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</si>
  <si>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</si>
  <si>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</si>
  <si>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</si>
  <si>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</si>
  <si>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</si>
  <si>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</si>
  <si>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</si>
  <si>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</si>
  <si>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</si>
  <si>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</si>
  <si>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</si>
  <si>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</si>
  <si>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</si>
  <si>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</si>
  <si>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</si>
  <si>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</si>
  <si>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</si>
  <si>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</si>
  <si>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</si>
  <si>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</si>
  <si>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</si>
  <si>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</si>
  <si>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</si>
  <si>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</si>
  <si>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</si>
  <si>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</si>
  <si>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</si>
  <si>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</si>
  <si>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</si>
  <si>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</si>
  <si>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</si>
  <si>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</si>
  <si>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</si>
  <si>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</si>
  <si>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</si>
  <si>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</si>
  <si>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</si>
  <si>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</si>
  <si>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</si>
  <si>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</si>
  <si>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</si>
  <si>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</si>
  <si>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</si>
  <si>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</si>
  <si>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</si>
  <si>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</si>
  <si>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</si>
  <si>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</si>
  <si>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</si>
  <si>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</si>
  <si>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</si>
  <si>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</si>
  <si>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</si>
  <si>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</si>
  <si>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</si>
  <si>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</si>
  <si>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</si>
  <si>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</si>
  <si>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</si>
  <si>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</si>
  <si>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</si>
  <si>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</si>
  <si>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</si>
  <si>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</si>
  <si>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</si>
  <si>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</si>
  <si>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</si>
  <si>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</si>
  <si>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</si>
  <si>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</si>
  <si>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</si>
  <si>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</si>
  <si>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</si>
  <si>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</si>
  <si>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</si>
  <si>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</si>
  <si>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</si>
  <si>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</si>
  <si>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</si>
  <si>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</si>
  <si>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</si>
  <si>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</si>
  <si>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</si>
  <si>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</si>
  <si>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</si>
  <si>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</si>
  <si>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</si>
  <si>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</si>
  <si>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</si>
  <si>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</si>
  <si>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</si>
  <si>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</si>
  <si>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</si>
  <si>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</si>
  <si>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</si>
  <si>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</si>
  <si>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</si>
  <si>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</si>
  <si>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</si>
  <si>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</si>
  <si>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</si>
  <si>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</si>
  <si>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</si>
  <si>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</si>
  <si>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</si>
  <si>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</si>
  <si>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</si>
  <si>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</si>
  <si>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</si>
  <si>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</si>
  <si>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</si>
  <si>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</si>
  <si>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</si>
  <si>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</si>
  <si>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</si>
  <si>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</si>
  <si>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</si>
  <si>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</si>
  <si>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</si>
  <si>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</si>
  <si>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</si>
  <si>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</si>
  <si>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</si>
  <si>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</si>
  <si>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</si>
  <si>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</si>
  <si>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</si>
  <si>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</si>
  <si>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</si>
  <si>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</si>
  <si>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</si>
  <si>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</si>
  <si>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</si>
  <si>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</si>
  <si>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</si>
  <si>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</si>
  <si>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</si>
  <si>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</si>
  <si>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</si>
  <si>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</si>
  <si>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</si>
  <si>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</si>
  <si>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</si>
  <si>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</si>
  <si>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</si>
  <si>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</si>
  <si>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</si>
  <si>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</si>
  <si>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</si>
  <si>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</si>
  <si>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</si>
  <si>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</si>
  <si>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</si>
  <si>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</si>
  <si>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</si>
  <si>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</si>
  <si>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</si>
  <si>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</si>
  <si>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</si>
  <si>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</si>
  <si>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</si>
  <si>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</si>
  <si>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</si>
  <si>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</si>
  <si>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</si>
  <si>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</si>
  <si>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</si>
  <si>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</si>
  <si>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</si>
  <si>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</si>
  <si>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</si>
  <si>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</si>
  <si>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</si>
  <si>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</si>
  <si>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</si>
  <si>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</si>
  <si>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</si>
  <si>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</si>
  <si>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</si>
  <si>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</si>
  <si>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</si>
  <si>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</si>
  <si>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</si>
  <si>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</si>
  <si>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</si>
  <si>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</si>
  <si>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</si>
  <si>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</si>
  <si>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</si>
  <si>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</si>
  <si>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</si>
  <si>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</si>
  <si>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</si>
  <si>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</si>
  <si>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</si>
  <si>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</si>
  <si>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</si>
  <si>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</si>
  <si>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</si>
  <si>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</si>
  <si>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</si>
  <si>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</si>
  <si>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</si>
  <si>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</si>
  <si>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</si>
  <si>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</si>
  <si>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(1,3)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</si>
  <si>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</si>
  <si>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</si>
  <si>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</si>
  <si>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</si>
  <si>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</si>
  <si>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</si>
  <si>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</si>
  <si>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</si>
  <si>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</si>
  <si>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</si>
  <si>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</si>
  <si>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</si>
  <si>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</si>
  <si>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</si>
  <si>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</si>
  <si>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</si>
  <si>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</si>
  <si>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</si>
  <si>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</si>
  <si>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</si>
  <si>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</si>
  <si>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</si>
  <si>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</si>
  <si>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</si>
  <si>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</si>
  <si>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</si>
  <si>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</si>
  <si>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</si>
  <si>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</si>
  <si>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</si>
  <si>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</si>
  <si>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</si>
  <si>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</si>
  <si>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</si>
  <si>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</si>
  <si>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(3,b)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</si>
  <si>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</si>
  <si>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</si>
  <si>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</si>
  <si>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</si>
  <si>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</si>
  <si>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</si>
  <si>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</si>
  <si>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</si>
  <si>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</si>
  <si>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</si>
  <si>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</si>
  <si>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</si>
  <si>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</si>
  <si>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</si>
  <si>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</si>
  <si>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</si>
  <si>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</si>
  <si>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</si>
  <si>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</si>
  <si>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</si>
  <si>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</si>
  <si>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</si>
  <si>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</si>
  <si>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</si>
  <si>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</si>
  <si>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</si>
  <si>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</si>
  <si>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</si>
  <si>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</si>
  <si>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</si>
  <si>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</si>
  <si>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</si>
  <si>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</si>
  <si>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</si>
  <si>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</si>
  <si>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</si>
  <si>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</si>
  <si>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</si>
  <si>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</si>
  <si>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</si>
  <si>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</si>
  <si>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</si>
  <si>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</si>
  <si>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</si>
  <si>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</si>
  <si>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</si>
  <si>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</si>
  <si>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</si>
  <si>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</si>
  <si>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</si>
  <si>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</si>
  <si>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</si>
  <si>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</si>
  <si>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</si>
  <si>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</si>
  <si>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</si>
  <si>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</si>
  <si>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</si>
  <si>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</si>
  <si>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</si>
  <si>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</si>
  <si>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</si>
  <si>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</si>
  <si>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</si>
  <si>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</si>
  <si>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</si>
  <si>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</si>
  <si>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</si>
  <si>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</si>
  <si>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</si>
  <si>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</si>
  <si>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</si>
  <si>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</si>
  <si>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</si>
  <si>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</si>
  <si>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</si>
  <si>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</si>
  <si>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</si>
  <si>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</si>
  <si>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</si>
  <si>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</si>
  <si>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</si>
  <si>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</si>
  <si>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</si>
  <si>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</si>
  <si>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</si>
  <si>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</si>
  <si>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</si>
  <si>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</si>
  <si>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</si>
  <si>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</si>
  <si>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</si>
  <si>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</si>
  <si>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</si>
  <si>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</si>
  <si>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</si>
  <si>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</si>
  <si>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</si>
  <si>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</si>
  <si>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</si>
  <si>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</si>
  <si>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</si>
  <si>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</si>
  <si>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</si>
  <si>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</si>
  <si>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</si>
  <si>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</si>
  <si>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</si>
  <si>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</si>
  <si>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</si>
  <si>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</si>
  <si>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</si>
  <si>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</si>
  <si>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</si>
  <si>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</si>
  <si>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</si>
  <si>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</si>
  <si>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</si>
  <si>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</si>
  <si>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</si>
  <si>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</si>
  <si>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</si>
  <si>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</si>
  <si>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</si>
  <si>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</si>
  <si>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</si>
  <si>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</si>
  <si>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</si>
  <si>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</si>
  <si>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</si>
  <si>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</si>
  <si>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</si>
  <si>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</si>
  <si>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</si>
  <si>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</si>
  <si>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</si>
  <si>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</si>
  <si>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</si>
  <si>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</si>
  <si>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</si>
  <si>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</si>
  <si>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</si>
  <si>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</si>
  <si>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</si>
  <si>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</si>
  <si>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</si>
  <si>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</si>
  <si>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</si>
  <si>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</si>
  <si>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</si>
  <si>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</si>
  <si>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</si>
  <si>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</si>
  <si>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</si>
  <si>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</si>
  <si>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Adjusted Rate (2012/13)</t>
  </si>
  <si>
    <t>Adjusted Rate (2017/18)</t>
  </si>
  <si>
    <t>Adjusted Rate (2022/23)</t>
  </si>
  <si>
    <t>Crude and Age &amp; Sex Adjusted Average Annual Ambulatory Visit Rates by Regions, 2008/09-2012/13, 2013/14-2017/18 and 2018/19-2022/23, per 1000</t>
  </si>
  <si>
    <t>(1,2,3,a)</t>
  </si>
  <si>
    <t>(1,3,b)</t>
  </si>
  <si>
    <t>(1,2,3,b)</t>
  </si>
  <si>
    <t>(2,3)</t>
  </si>
  <si>
    <t>(1,2,3,a,b)</t>
  </si>
  <si>
    <t>(2,3,a)</t>
  </si>
  <si>
    <t>(1,3,a,b)</t>
  </si>
  <si>
    <t>(2,3,b)</t>
  </si>
  <si>
    <t>(2,b)</t>
  </si>
  <si>
    <t>(3,a)</t>
  </si>
  <si>
    <t>(3,a,b)</t>
  </si>
  <si>
    <t xml:space="preserve">Ambulatory Visit Counts, Crude Rates, and Adjusted Rates by Health Region, 2012/13, 2017/18 and 2022/23
</t>
  </si>
  <si>
    <t xml:space="preserve">Ambulatory Visit Counts, Crude Rates, and Adjusted Rates by Winnipeg Community Area, 2012/13, 2017/18 and 2022/23
</t>
  </si>
  <si>
    <t xml:space="preserve">Ambulatory Visit Counts, Crude Rates, and Adjusted Rates by District in Southern Health-Santé Sud, 2012/13, 2017/18 and 2022/23
</t>
  </si>
  <si>
    <t xml:space="preserve">Ambulatory Visit Counts, Crude Rates, and Adjusted Rates by District in Interlake-Eastern RHA, 2012/13, 2017/18 and 2022/23
</t>
  </si>
  <si>
    <t xml:space="preserve">Ambulatory Visit Counts, Crude Rates, and Adjusted Rates by District in Prairie Mountain, 2012/13, 2017/18 and 2022/23
</t>
  </si>
  <si>
    <t xml:space="preserve">Ambulatory Visit Counts, Crude Rates, and Adjusted Rates by District in Northern Health Region, 2012/13, 2017/18 and 2022/23
</t>
  </si>
  <si>
    <t>Crude and Age &amp; Sex Adjusted Average Annual Ambulatory Visit Rates by Income Quintile, 2012/13, 2017/18 and 2022/23</t>
  </si>
  <si>
    <t>1,3</t>
  </si>
  <si>
    <t>2,3</t>
  </si>
  <si>
    <t xml:space="preserve">Adjusted Rates of Ambulatory Visits by Income Quintile, 2012/13, 2017/18 and 2022/23
</t>
  </si>
  <si>
    <t xml:space="preserve">date:   December 4, 2024 </t>
  </si>
  <si>
    <t>(1,3,a)</t>
  </si>
  <si>
    <t xml:space="preserve">Ambulatory Visit Counts, Crude Rates, and Adjusted Rates by Winnipeg Neighbourhood Cluster, 2012/13, 2017/18 and 2022/23
</t>
  </si>
  <si>
    <t>Count 
(2012/13)</t>
  </si>
  <si>
    <t>Count 
(2017/18)</t>
  </si>
  <si>
    <t>Count 
(2022/23)</t>
  </si>
  <si>
    <t>Crude Rate
(2012/13)</t>
  </si>
  <si>
    <t>Adjusted Rate
(2012/13)</t>
  </si>
  <si>
    <t>Crude Rate
(2017/18)</t>
  </si>
  <si>
    <t>Adjusted Rate
(2017/18)</t>
  </si>
  <si>
    <t>Crude Rate
(2022/23)</t>
  </si>
  <si>
    <t>Adjusted Rate
(2022/23)</t>
  </si>
  <si>
    <t>Count and rate of ambulatory visits to physicians and nurse practitioners per residents (all ages)</t>
  </si>
  <si>
    <t xml:space="preserve">date:   October 30, 2025 </t>
  </si>
  <si>
    <t>Linear Trend For Rural Time 1</t>
  </si>
  <si>
    <t>Linear Trend For Urban Time 1</t>
  </si>
  <si>
    <t>If you require this document in a different accessible format, please contact us: by phone at 204-789-3819 or by email at info@cpe.umanitoba.ca.</t>
  </si>
  <si>
    <t>End of worksheet</t>
  </si>
  <si>
    <t xml:space="preserve">Statistical Tests for Adjusted Rates of Ambulatory Visits by Income Quintile, 2012/13, 2017/18 and 2022/23
</t>
  </si>
  <si>
    <t>bold = statistically significant</t>
  </si>
  <si>
    <t>Age- and sex-adjusted rate of ambulatory visits to physicians and nurse practitioners per resident (all ages)</t>
  </si>
  <si>
    <t>Health Region</t>
  </si>
  <si>
    <t>Community Area</t>
  </si>
  <si>
    <t>Neighbourhood Cluster</t>
  </si>
  <si>
    <t>District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</si>
</sst>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4">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xf numFmtId="0" fontId="41" fillId="0" borderId="0" xfId="43" applyFont="1"/>
    <xf numFmtId="0" fontId="45" fillId="35" borderId="19" xfId="106" applyBorder="1" applyAlignment="1">
      <alignment horizontal="left" vertical="center" wrapText="1"/>
    </xf>
    <xf numFmtId="0" fontId="45" fillId="35" borderId="17" xfId="106" applyBorder="1" applyAlignment="1">
      <alignment horizontal="left" vertical="center" wrapText="1"/>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9.6793832561297047E-2"/>
          <c:w val="0.57489565783472929"/>
          <c:h val="0.7241897129882584"/>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(1,2,3,a)</c:v>
                  </c:pt>
                  <c:pt idx="2">
                    <c:v>Prairie Mountain Health  </c:v>
                  </c:pt>
                  <c:pt idx="3">
                    <c:v>Interlake-Eastern RHA  </c:v>
                  </c:pt>
                  <c:pt idx="4">
                    <c:v>Winnipeg RHA  </c:v>
                  </c:pt>
                  <c:pt idx="5">
                    <c:v>Southern Health-Santé Sud (3)</c:v>
                  </c:pt>
                </c:lvl>
                <c:lvl>
                  <c:pt idx="0">
                    <c:v>   </c:v>
                  </c:pt>
                </c:lvl>
              </c:multiLvlStrCache>
            </c:multiLvlStrRef>
          </c:cat>
          <c:val>
            <c:numRef>
              <c:f>'Graph Data'!$H$6:$H$11</c:f>
              <c:numCache>
                <c:formatCode>0.00</c:formatCode>
                <c:ptCount val="6"/>
                <c:pt idx="0">
                  <c:v>4.9075888282999998</c:v>
                </c:pt>
                <c:pt idx="1">
                  <c:v>2.5300497733</c:v>
                </c:pt>
                <c:pt idx="2">
                  <c:v>4.8910264558999996</c:v>
                </c:pt>
                <c:pt idx="3">
                  <c:v>4.8004154690999998</c:v>
                </c:pt>
                <c:pt idx="4">
                  <c:v>5.5160656418</c:v>
                </c:pt>
                <c:pt idx="5">
                  <c:v>3.874362428</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(1,2,3,a)</c:v>
                  </c:pt>
                  <c:pt idx="2">
                    <c:v>Prairie Mountain Health  </c:v>
                  </c:pt>
                  <c:pt idx="3">
                    <c:v>Interlake-Eastern RHA  </c:v>
                  </c:pt>
                  <c:pt idx="4">
                    <c:v>Winnipeg RHA  </c:v>
                  </c:pt>
                  <c:pt idx="5">
                    <c:v>Southern Health-Santé Sud (3)</c:v>
                  </c:pt>
                </c:lvl>
                <c:lvl>
                  <c:pt idx="0">
                    <c:v>   </c:v>
                  </c:pt>
                </c:lvl>
              </c:multiLvlStrCache>
            </c:multiLvlStrRef>
          </c:cat>
          <c:val>
            <c:numRef>
              <c:f>'Graph Data'!$G$6:$G$11</c:f>
              <c:numCache>
                <c:formatCode>0.00</c:formatCode>
                <c:ptCount val="6"/>
                <c:pt idx="0">
                  <c:v>4.6680237010000001</c:v>
                </c:pt>
                <c:pt idx="1">
                  <c:v>2.7360111782000001</c:v>
                </c:pt>
                <c:pt idx="2">
                  <c:v>4.7126207825000002</c:v>
                </c:pt>
                <c:pt idx="3">
                  <c:v>4.4773681159000001</c:v>
                </c:pt>
                <c:pt idx="4">
                  <c:v>5.1290317229999998</c:v>
                </c:pt>
                <c:pt idx="5">
                  <c:v>3.9120430675</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(1,2,3,a)</c:v>
                  </c:pt>
                  <c:pt idx="2">
                    <c:v>Prairie Mountain Health  </c:v>
                  </c:pt>
                  <c:pt idx="3">
                    <c:v>Interlake-Eastern RHA  </c:v>
                  </c:pt>
                  <c:pt idx="4">
                    <c:v>Winnipeg RHA  </c:v>
                  </c:pt>
                  <c:pt idx="5">
                    <c:v>Southern Health-Santé Sud (3)</c:v>
                  </c:pt>
                </c:lvl>
                <c:lvl>
                  <c:pt idx="0">
                    <c:v>   </c:v>
                  </c:pt>
                </c:lvl>
              </c:multiLvlStrCache>
            </c:multiLvlStrRef>
          </c:cat>
          <c:val>
            <c:numRef>
              <c:f>'Graph Data'!$F$6:$F$11</c:f>
              <c:numCache>
                <c:formatCode>0.00</c:formatCode>
                <c:ptCount val="6"/>
                <c:pt idx="0">
                  <c:v>4.6214312992000002</c:v>
                </c:pt>
                <c:pt idx="1">
                  <c:v>3.5206502734999998</c:v>
                </c:pt>
                <c:pt idx="2">
                  <c:v>4.8699150263000002</c:v>
                </c:pt>
                <c:pt idx="3">
                  <c:v>4.5840313142999998</c:v>
                </c:pt>
                <c:pt idx="4">
                  <c:v>4.9268890548000002</c:v>
                </c:pt>
                <c:pt idx="5">
                  <c:v>3.8088738459</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1"/>
      </c:valAx>
      <c:spPr>
        <a:noFill/>
        <a:ln>
          <a:solidFill>
            <a:schemeClr val="tx1"/>
          </a:solidFill>
        </a:ln>
      </c:spPr>
    </c:plotArea>
    <c:legend>
      <c:legendPos val="r"/>
      <c:layout>
        <c:manualLayout>
          <c:xMode val="edge"/>
          <c:yMode val="edge"/>
          <c:x val="0.83288388754142562"/>
          <c:y val="0.10511162117405581"/>
          <c:w val="0.1230057548011212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207445754363578"/>
          <c:w val="0.8661362333747884"/>
          <c:h val="0.49152081127980551"/>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3.8898406263999998</c:v>
                </c:pt>
                <c:pt idx="1">
                  <c:v>4.1142110568000003</c:v>
                </c:pt>
                <c:pt idx="2">
                  <c:v>4.1417664750999998</c:v>
                </c:pt>
                <c:pt idx="3">
                  <c:v>3.8282333904999999</c:v>
                </c:pt>
                <c:pt idx="4">
                  <c:v>4.4562437493999996</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3.585751862</c:v>
                </c:pt>
                <c:pt idx="1">
                  <c:v>3.8480463456999998</c:v>
                </c:pt>
                <c:pt idx="2">
                  <c:v>4.1499197220999999</c:v>
                </c:pt>
                <c:pt idx="3">
                  <c:v>3.9630784324000001</c:v>
                </c:pt>
                <c:pt idx="4">
                  <c:v>4.3779720737999996</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3.8285927505999999</c:v>
                </c:pt>
                <c:pt idx="1">
                  <c:v>3.5729243556000001</c:v>
                </c:pt>
                <c:pt idx="2">
                  <c:v>4.3258808105000002</c:v>
                </c:pt>
                <c:pt idx="3">
                  <c:v>3.8018128377</c:v>
                </c:pt>
                <c:pt idx="4">
                  <c:v>4.4368503977999998</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8"/>
          <c:min val="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5934128897763375"/>
          <c:y val="0.46876350400951261"/>
          <c:w val="0.1882349709276771"/>
          <c:h val="0.1541617725961050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821319296413914"/>
          <c:w val="0.8661362333747884"/>
          <c:h val="0.48232962592383127"/>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5.1991423421</c:v>
                </c:pt>
                <c:pt idx="1">
                  <c:v>4.9293673994000002</c:v>
                </c:pt>
                <c:pt idx="2">
                  <c:v>4.7610604005999999</c:v>
                </c:pt>
                <c:pt idx="3">
                  <c:v>4.6806784787</c:v>
                </c:pt>
                <c:pt idx="4">
                  <c:v>4.7977222920000004</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5.4455307012</c:v>
                </c:pt>
                <c:pt idx="1">
                  <c:v>5.0487344133000001</c:v>
                </c:pt>
                <c:pt idx="2">
                  <c:v>5.0010412673999998</c:v>
                </c:pt>
                <c:pt idx="3">
                  <c:v>4.9788647239000001</c:v>
                </c:pt>
                <c:pt idx="4">
                  <c:v>4.8799637383999999</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5.4285313485</c:v>
                </c:pt>
                <c:pt idx="1">
                  <c:v>5.3344634197999996</c:v>
                </c:pt>
                <c:pt idx="2">
                  <c:v>5.2991989108000004</c:v>
                </c:pt>
                <c:pt idx="3">
                  <c:v>5.2506164476999997</c:v>
                </c:pt>
                <c:pt idx="4">
                  <c:v>5.3943487157999996</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8"/>
          <c:min val="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4663768853056045"/>
          <c:y val="0.47344513565638552"/>
          <c:w val="0.19620945258636929"/>
          <c:h val="0.1418236394483838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ambulatory visit rate by Manitoba health region for the years 2012/13, 2017/18, and 2022/23. Values represent the age- and sex-adjusted rate of ambulatory vistis to physicians and nurse practitioners per resident (all ages).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1.59583E-7</cdr:y>
    </cdr:from>
    <cdr:to>
      <cdr:x>1</cdr:x>
      <cdr:y>0.08727</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1"/>
          <a:ext cx="6355976" cy="5468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6.3: Ambulatory Visit Rate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ambulatory visits to physicians and nurse practitioners per resident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ambulatory visit rate by rural income quintile, 2012/13, 2017/18 and 2022/23, based on the age- and sex-adjusted rate of ambulatory visits to physicians and nurse practitioners per resident (all ages).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Ambulatory Visit Rate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ambulatory visits to physicians and nurse practitioners per resident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ambulatory visit rate by urban income quintile, 2012/13, 2017/18 and 2022/23, based on the age- and sex-adjusted rate of ambulatory visits to physicians and nurse practitioners per resident (all ages).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Ambulatory Visit Rate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ambulatory visits to physicians and nurse practitioners per resident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CBD617CE-AE29-4662-B335-24A7E5D9B188}"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48C942E7-8943-4AB8-B167-D83B63B1D583}"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F12E2A2-890C-4188-A213-B994B83F3DAD}"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26AF5234-F5FE-45E9-BFBA-E5F7FC887DA3}"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227C7594-A580-4CCD-B5D7-F6D3CA29A716}"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5F6655E9-E0D3-4155-8D3F-EF1DC1C6F392}"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F0D30094-87B9-4FF0-9C11-24EB77395FA7}"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2A5636F9-7F22-44A8-A677-E057D16E9BA1}"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083C341E-00DF-4930-BEBB-7666812B93C1}"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5F11D587-70D8-4759-A298-EABA74A51A84}"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B40AE68-A455-4E4B-8C7D-9A4DB2684114}"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6845CFF4-ECA2-4291-AE3B-B448D5519071}"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3AEEA78-1578-4CAD-B72E-09A7851CB86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79945B6A-08B4-4478-B69F-4435D2D56073}"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25EB9B0D-3B5C-493A-B957-5681DDCDE9C3}"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137D6D65-0F81-42DA-8971-02A8D630F19D}"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75A1A07B-B270-4705-823E-05285DE879FA}"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6803692-B448-469F-A9E7-F8EEE5BC2598}"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655549C3-DB50-49D1-9DDB-49D8BD194FEB}"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FAAEC65B-B87F-4FDC-9730-B194ABA71905}"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B5BB5143-5C80-4E14-930E-C9BA46929684}"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Rate_x000a_(2012/13)" dataDxfId="98"/>
    <tableColumn id="9" xr3:uid="{E533163E-0B38-4D72-A5E4-7C9E8DE92DB0}" name="Adjusted Rate_x000a_(2012/13)" dataDxfId="97"/>
    <tableColumn id="4" xr3:uid="{E905B87B-6CF6-472D-A463-4DD4DF0F4579}" name="Count _x000a_(2017/18)" dataDxfId="96"/>
    <tableColumn id="5" xr3:uid="{42AC696E-0C0F-41CD-87FE-48FEB719A977}" name="Crude Rate_x000a_(2017/18)" dataDxfId="95"/>
    <tableColumn id="10" xr3:uid="{9B6946B1-8EB7-4F82-B7C6-45A6E18E0B8E}" name="Adjusted Rate_x000a_(2017/18)" dataDxfId="94"/>
    <tableColumn id="6" xr3:uid="{98A3EF03-EBD3-4B5B-968D-B7D8D08DA0B7}" name="Count _x000a_(2022/23)" dataDxfId="93"/>
    <tableColumn id="7" xr3:uid="{207C225F-DEFE-422A-B44A-EF5A1D5B5E9B}" name="Crude Rate_x000a_(2022/23)" dataDxfId="92"/>
    <tableColumn id="12" xr3:uid="{99B711D0-E2B7-4818-8B64-BF6600B64A94}" name="Adjusted Rate_x000a_(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Rate_x000a_(2012/13)" dataDxfId="85"/>
    <tableColumn id="8" xr3:uid="{E1FE3E8A-F8CF-4F43-A07A-29CA47C07498}" name="Adjusted Rate_x000a_(2012/13)" dataDxfId="84" dataCellStyle="Data - percent"/>
    <tableColumn id="4" xr3:uid="{17D3DE66-4D16-4579-9390-FCE7DFAD63F4}" name="Count _x000a_(2017/18)" dataDxfId="83" dataCellStyle="Data - counts"/>
    <tableColumn id="5" xr3:uid="{CB9FD7DB-67DB-469A-B19C-D7838272F54A}" name="Crude Rate_x000a_(2017/18)" dataDxfId="82"/>
    <tableColumn id="9" xr3:uid="{13A8AFE8-2E00-4BDF-B370-B87F79D187D2}" name="Adjusted Rate_x000a_(2017/18)" dataDxfId="81" dataCellStyle="Data - percent"/>
    <tableColumn id="6" xr3:uid="{DE6F0234-9AFC-4F7C-B44E-7E3EF1DFD886}" name="Count _x000a_(2022/23)" dataDxfId="80" dataCellStyle="Data - counts"/>
    <tableColumn id="7" xr3:uid="{DEF3260F-6C20-44F1-A215-7DE7E706528E}" name="Crude Rate_x000a_(2022/23)" dataDxfId="79" dataCellStyle="Data - percent"/>
    <tableColumn id="10" xr3:uid="{FD57EE1E-18E1-452C-A821-2E362C658130}" name="Adjusted Rate_x000a_(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urhood Cluster" dataDxfId="74"/>
    <tableColumn id="2" xr3:uid="{6FB7B7CC-1568-4FBA-8C8A-C3673B0E71C4}" name="Count _x000a_(2012/13)" dataDxfId="73"/>
    <tableColumn id="3" xr3:uid="{799AD68C-F0F9-49AB-810E-8A8E76B68BB8}" name="Crude Rate_x000a_(2012/13)" dataDxfId="72"/>
    <tableColumn id="8" xr3:uid="{0C919304-67A1-4AA3-8103-645F25F7CD26}" name="Adjusted Rate_x000a_(2012/13)" dataDxfId="71" dataCellStyle="Data - percent"/>
    <tableColumn id="4" xr3:uid="{9B3EB30E-4811-4C2F-87EE-547A53BB9DF3}" name="Count _x000a_(2017/18)" dataDxfId="70" dataCellStyle="Data - counts"/>
    <tableColumn id="5" xr3:uid="{0F12AD61-6D7D-4366-8714-6875C0A34F39}" name="Crude Rate_x000a_(2017/18)" dataDxfId="69"/>
    <tableColumn id="9" xr3:uid="{2605FB17-AA4C-4FAA-83FA-01A01B6C0FC0}" name="Adjusted Rate_x000a_(2017/18)" dataDxfId="68" dataCellStyle="Data - percent"/>
    <tableColumn id="6" xr3:uid="{43E0FA13-9B54-44D6-B201-10E3B3EA5D72}" name="Count _x000a_(2022/23)" dataDxfId="67" dataCellStyle="Data - counts"/>
    <tableColumn id="7" xr3:uid="{C517B006-E5E4-45CE-8275-34DFC91A1A27}" name="Crude Rate_x000a_(2022/23)" dataDxfId="66" dataCellStyle="Data - percent"/>
    <tableColumn id="10" xr3:uid="{B737B69A-8423-4615-A441-837880882BBA}" name="Adjusted Rate_x000a_(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Rate_x000a_(2012/13)" dataDxfId="59"/>
    <tableColumn id="8" xr3:uid="{CFB65243-E5B2-44C6-8D0C-FB9438A58613}" name="Adjusted Rate_x000a_(2012/13)" dataDxfId="58"/>
    <tableColumn id="4" xr3:uid="{65A87695-A081-48FE-8DE3-008DDF3ABE7B}" name="Count _x000a_(2017/18)" dataDxfId="57"/>
    <tableColumn id="5" xr3:uid="{94433568-4669-42E6-80A7-30B3ED87FD6E}" name="Crude Rate_x000a_(2017/18)" dataDxfId="56"/>
    <tableColumn id="9" xr3:uid="{3F299B8B-FCEB-4979-A7AE-BD2BD5C89E3E}" name="Adjusted Rate_x000a_(2017/18)" dataDxfId="55"/>
    <tableColumn id="6" xr3:uid="{F9BAEEB1-906A-4FDA-B891-D116C64ECB71}" name="Count _x000a_(2022/23)" dataDxfId="54"/>
    <tableColumn id="7" xr3:uid="{0CF98AB4-2418-42C1-BA44-73FF78F5589D}" name="Crude Rate_x000a_(2022/23)" dataDxfId="53"/>
    <tableColumn id="10" xr3:uid="{9C6E716E-CAD9-42C6-B721-1B82BF58347E}" name="Adjusted Rate_x000a_(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Rate_x000a_(2012/13)" dataDxfId="46"/>
    <tableColumn id="8" xr3:uid="{5833F9F7-6CE0-4C5D-9C27-545F1A6F2CD5}" name="Adjusted Rate_x000a_(2012/13)" dataDxfId="45"/>
    <tableColumn id="4" xr3:uid="{AA22EA7D-5DC0-4F3A-8ECA-5325860C71C2}" name="Count _x000a_(2017/18)" dataDxfId="44"/>
    <tableColumn id="5" xr3:uid="{8961EBF3-9061-40CF-8EED-1A80E878AA94}" name="Crude Rate_x000a_(2017/18)" dataDxfId="43"/>
    <tableColumn id="9" xr3:uid="{670C5F53-3547-4206-A3B4-00F4526F41EF}" name="Adjusted Rate_x000a_(2017/18)" dataDxfId="42"/>
    <tableColumn id="6" xr3:uid="{5AE41F3B-C96C-4164-9A3A-D1DA1E86C419}" name="Count _x000a_(2022/23)" dataDxfId="41"/>
    <tableColumn id="7" xr3:uid="{CC94DDF7-9E48-4746-955D-E442C96C3982}" name="Crude Rate_x000a_(2022/23)" dataDxfId="40"/>
    <tableColumn id="10" xr3:uid="{1DCF345B-E210-451E-A2D4-F32F96B5D28A}" name="Adjusted Rate_x000a_(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Rate_x000a_(2012/13)" dataDxfId="33"/>
    <tableColumn id="8" xr3:uid="{78EE06CD-91BE-4824-9F4D-66929B7D5852}" name="Adjusted Rate_x000a_(2012/13)" dataDxfId="32"/>
    <tableColumn id="4" xr3:uid="{ACE4089F-A593-4169-8211-DB959B0A7642}" name="Count _x000a_(2017/18)" dataDxfId="31"/>
    <tableColumn id="5" xr3:uid="{BBAF5251-1946-45AA-B1BE-33DD00E61DDF}" name="Crude Rate_x000a_(2017/18)" dataDxfId="30"/>
    <tableColumn id="9" xr3:uid="{0243E1F9-2123-42A5-BB23-E877D5619A14}" name="Adjusted Rate_x000a_(2017/18)" dataDxfId="29"/>
    <tableColumn id="6" xr3:uid="{2EBEEC92-8AF4-4122-8D62-E2CACC3843A9}" name="Count _x000a_(2022/23)" dataDxfId="28"/>
    <tableColumn id="7" xr3:uid="{EE37DAC4-2A3A-4DD3-9407-19801A4F6813}" name="Crude Rate_x000a_(2022/23)" dataDxfId="27"/>
    <tableColumn id="10" xr3:uid="{E85AC16D-EACE-461E-8B26-B1F5656F1FD6}" name="Adjusted Rate_x000a_(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Rate_x000a_(2012/13)" dataDxfId="20"/>
    <tableColumn id="8" xr3:uid="{D76499AF-A597-492A-91E1-B9288188753A}" name="Adjusted Rate_x000a_(2012/13)" dataDxfId="19"/>
    <tableColumn id="4" xr3:uid="{82B9FAD0-A182-4979-A453-ABA4A726790B}" name="Count _x000a_(2017/18)" dataDxfId="18"/>
    <tableColumn id="5" xr3:uid="{112A539F-2360-4C14-A71A-5D32AF2F734D}" name="Crude Rate_x000a_(2017/18)" dataDxfId="17"/>
    <tableColumn id="9" xr3:uid="{7A0D3EB2-8D1A-44C5-A259-DABF8E4C74B0}" name="Adjusted Rate_x000a_(2017/18)" dataDxfId="16"/>
    <tableColumn id="6" xr3:uid="{FB9C8903-1AC8-4A75-8E6F-8F2F08F49C57}" name="Count _x000a_(2022/23)" dataDxfId="15"/>
    <tableColumn id="7" xr3:uid="{290570BD-3038-4C7F-AC18-9BCCFD7BFA28}" name="Crude Rate_x000a_(2022/23)" dataDxfId="14"/>
    <tableColumn id="10" xr3:uid="{926D0B2F-0520-4633-993E-B9FF02B30FFE}" name="Adjusted Rate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12/13)" dataDxfId="8" dataCellStyle="Data - percent"/>
    <tableColumn id="3" xr3:uid="{25DBBBAA-19F0-44AB-A7A3-E2C9680F4E3D}" name="Adjusted Rate (2017/18)" dataDxfId="7" dataCellStyle="Data - percent"/>
    <tableColumn id="4" xr3:uid="{B1A4B07F-07FA-4054-9241-0E968E724E9B}" name="Adjusted Rate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552EC4E-EFDC-4759-ADBE-3EED3F15BF84}" name="Table919331221303948663" displayName="Table919331221303948663" ref="A2:B13" totalsRowShown="0" headerRowDxfId="5" dataDxfId="3" headerRowBorderDxfId="4">
  <tableColumns count="2">
    <tableColumn id="1" xr3:uid="{1FD306AA-177C-4E4C-A7D4-CFC3FF81BCC0}" name="Statistical Tests" dataDxfId="2"/>
    <tableColumn id="2" xr3:uid="{C237D81D-0A17-4B4F-B5BE-24C6208D8A7B}"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19" t="s">
        <v>439</v>
      </c>
      <c r="B1" s="61"/>
      <c r="C1" s="61"/>
      <c r="D1" s="61"/>
      <c r="E1" s="61"/>
      <c r="F1" s="61"/>
      <c r="G1" s="61"/>
      <c r="H1" s="61"/>
      <c r="I1" s="61"/>
      <c r="J1" s="61"/>
      <c r="K1" s="61"/>
      <c r="L1" s="61"/>
    </row>
    <row r="2" spans="1:18" s="62" customFormat="1" ht="18.899999999999999" customHeight="1" x14ac:dyDescent="0.3">
      <c r="A2" s="1" t="s">
        <v>461</v>
      </c>
      <c r="B2" s="63"/>
      <c r="C2" s="63"/>
      <c r="D2" s="63"/>
      <c r="E2" s="63"/>
      <c r="F2" s="63"/>
      <c r="G2" s="63"/>
      <c r="H2" s="63"/>
      <c r="I2" s="63"/>
      <c r="J2" s="63"/>
      <c r="K2" s="61"/>
      <c r="L2" s="61"/>
    </row>
    <row r="3" spans="1:18" s="66" customFormat="1" ht="54" customHeight="1" x14ac:dyDescent="0.3">
      <c r="A3" s="122" t="s">
        <v>470</v>
      </c>
      <c r="B3" s="64" t="s">
        <v>452</v>
      </c>
      <c r="C3" s="64" t="s">
        <v>455</v>
      </c>
      <c r="D3" s="64" t="s">
        <v>456</v>
      </c>
      <c r="E3" s="64" t="s">
        <v>453</v>
      </c>
      <c r="F3" s="64" t="s">
        <v>457</v>
      </c>
      <c r="G3" s="64" t="s">
        <v>458</v>
      </c>
      <c r="H3" s="64" t="s">
        <v>454</v>
      </c>
      <c r="I3" s="64" t="s">
        <v>459</v>
      </c>
      <c r="J3" s="65" t="s">
        <v>460</v>
      </c>
      <c r="Q3" s="67"/>
      <c r="R3" s="67"/>
    </row>
    <row r="4" spans="1:18" s="62" customFormat="1" ht="18.899999999999999" customHeight="1" x14ac:dyDescent="0.3">
      <c r="A4" s="68" t="s">
        <v>172</v>
      </c>
      <c r="B4" s="69">
        <v>662383</v>
      </c>
      <c r="C4" s="70">
        <v>3.5832959162</v>
      </c>
      <c r="D4" s="70">
        <v>3.8088738459</v>
      </c>
      <c r="E4" s="69">
        <v>771840</v>
      </c>
      <c r="F4" s="70">
        <v>3.8145129804</v>
      </c>
      <c r="G4" s="70">
        <v>3.9120430675</v>
      </c>
      <c r="H4" s="69">
        <v>827034</v>
      </c>
      <c r="I4" s="70">
        <v>3.7105195860000002</v>
      </c>
      <c r="J4" s="71">
        <v>3.874362428</v>
      </c>
    </row>
    <row r="5" spans="1:18" s="62" customFormat="1" ht="18.899999999999999" customHeight="1" x14ac:dyDescent="0.3">
      <c r="A5" s="68" t="s">
        <v>167</v>
      </c>
      <c r="B5" s="69">
        <v>3522277</v>
      </c>
      <c r="C5" s="70">
        <v>4.8566651866999999</v>
      </c>
      <c r="D5" s="70">
        <v>4.9268890548000002</v>
      </c>
      <c r="E5" s="69">
        <v>4009871</v>
      </c>
      <c r="F5" s="70">
        <v>5.1319517146000004</v>
      </c>
      <c r="G5" s="70">
        <v>5.1290317229999998</v>
      </c>
      <c r="H5" s="69">
        <v>4495808</v>
      </c>
      <c r="I5" s="70">
        <v>5.4962724976999997</v>
      </c>
      <c r="J5" s="71">
        <v>5.5160656418</v>
      </c>
    </row>
    <row r="6" spans="1:18" s="62" customFormat="1" ht="18.899999999999999" customHeight="1" x14ac:dyDescent="0.3">
      <c r="A6" s="68" t="s">
        <v>47</v>
      </c>
      <c r="B6" s="69">
        <v>567891</v>
      </c>
      <c r="C6" s="70">
        <v>4.556213445</v>
      </c>
      <c r="D6" s="70">
        <v>4.5840313142999998</v>
      </c>
      <c r="E6" s="69">
        <v>594358</v>
      </c>
      <c r="F6" s="70">
        <v>4.6012200598000002</v>
      </c>
      <c r="G6" s="70">
        <v>4.4773681159000001</v>
      </c>
      <c r="H6" s="69">
        <v>678895</v>
      </c>
      <c r="I6" s="70">
        <v>4.9688938659000002</v>
      </c>
      <c r="J6" s="71">
        <v>4.8004154690999998</v>
      </c>
    </row>
    <row r="7" spans="1:18" s="62" customFormat="1" ht="18.899999999999999" customHeight="1" x14ac:dyDescent="0.3">
      <c r="A7" s="68" t="s">
        <v>170</v>
      </c>
      <c r="B7" s="69">
        <v>824415</v>
      </c>
      <c r="C7" s="70">
        <v>4.955429595</v>
      </c>
      <c r="D7" s="70">
        <v>4.8699150263000002</v>
      </c>
      <c r="E7" s="69">
        <v>842039</v>
      </c>
      <c r="F7" s="70">
        <v>4.9177626967999997</v>
      </c>
      <c r="G7" s="70">
        <v>4.7126207825000002</v>
      </c>
      <c r="H7" s="69">
        <v>897785</v>
      </c>
      <c r="I7" s="70">
        <v>5.0858513759999999</v>
      </c>
      <c r="J7" s="71">
        <v>4.8910264558999996</v>
      </c>
    </row>
    <row r="8" spans="1:18" s="62" customFormat="1" ht="18.899999999999999" customHeight="1" x14ac:dyDescent="0.3">
      <c r="A8" s="68" t="s">
        <v>168</v>
      </c>
      <c r="B8" s="69">
        <v>212582</v>
      </c>
      <c r="C8" s="70">
        <v>2.8520332183999999</v>
      </c>
      <c r="D8" s="70">
        <v>3.5206502734999998</v>
      </c>
      <c r="E8" s="69">
        <v>194332</v>
      </c>
      <c r="F8" s="70">
        <v>2.5096469251000002</v>
      </c>
      <c r="G8" s="70">
        <v>2.7360111782000001</v>
      </c>
      <c r="H8" s="69">
        <v>149306</v>
      </c>
      <c r="I8" s="70">
        <v>1.9211498128</v>
      </c>
      <c r="J8" s="71">
        <v>2.5300497733</v>
      </c>
      <c r="Q8" s="72"/>
    </row>
    <row r="9" spans="1:18" s="62" customFormat="1" ht="18.899999999999999" customHeight="1" x14ac:dyDescent="0.3">
      <c r="A9" s="73" t="s">
        <v>29</v>
      </c>
      <c r="B9" s="74">
        <v>5827782</v>
      </c>
      <c r="C9" s="75">
        <v>4.5443594575999997</v>
      </c>
      <c r="D9" s="75">
        <v>4.6214312992000002</v>
      </c>
      <c r="E9" s="74">
        <v>6422599</v>
      </c>
      <c r="F9" s="75">
        <v>4.6954726763999997</v>
      </c>
      <c r="G9" s="75">
        <v>4.6680237010000001</v>
      </c>
      <c r="H9" s="74">
        <v>7054762</v>
      </c>
      <c r="I9" s="75">
        <v>4.9075888282999998</v>
      </c>
      <c r="J9" s="76">
        <v>4.9075888282999998</v>
      </c>
    </row>
    <row r="10" spans="1:18" ht="18.899999999999999" customHeight="1" x14ac:dyDescent="0.25">
      <c r="A10" s="77" t="s">
        <v>418</v>
      </c>
    </row>
    <row r="11" spans="1:18" x14ac:dyDescent="0.25">
      <c r="B11" s="79"/>
      <c r="H11" s="79"/>
    </row>
    <row r="12" spans="1:18" x14ac:dyDescent="0.25">
      <c r="A12" s="118" t="s">
        <v>465</v>
      </c>
      <c r="B12" s="80"/>
      <c r="C12" s="80"/>
      <c r="D12" s="80"/>
      <c r="E12" s="80"/>
      <c r="F12" s="80"/>
      <c r="G12" s="80"/>
      <c r="H12" s="80"/>
      <c r="I12" s="80"/>
      <c r="J12" s="80"/>
    </row>
    <row r="13" spans="1:18" x14ac:dyDescent="0.25">
      <c r="B13" s="79"/>
      <c r="H13" s="79"/>
    </row>
    <row r="14" spans="1:18" ht="15.6" x14ac:dyDescent="0.3">
      <c r="A14" s="120" t="s">
        <v>466</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topLeftCell="A7" workbookViewId="0">
      <selection activeCell="E7" sqref="E7"/>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Ambulatory Visit Rates by Regions, 2008/09-2012/13, 2013/14-2017/18 and 2018/19-2022/23, per 1000</v>
      </c>
    </row>
    <row r="3" spans="1:34" x14ac:dyDescent="0.3">
      <c r="B3" s="30" t="str">
        <f>'Raw Data'!B6</f>
        <v xml:space="preserve">date:   December 4, 2024 </v>
      </c>
    </row>
    <row r="4" spans="1:34" x14ac:dyDescent="0.3">
      <c r="AD4"/>
      <c r="AE4"/>
    </row>
    <row r="5" spans="1:34" s="3" customFormat="1" x14ac:dyDescent="0.3">
      <c r="A5" s="3" t="s">
        <v>237</v>
      </c>
      <c r="B5" s="2" t="s">
        <v>177</v>
      </c>
      <c r="C5" s="3" t="s">
        <v>127</v>
      </c>
      <c r="D5" s="32" t="s">
        <v>393</v>
      </c>
      <c r="E5" s="2" t="s">
        <v>394</v>
      </c>
      <c r="F5" s="7" t="s">
        <v>205</v>
      </c>
      <c r="G5" s="7" t="s">
        <v>206</v>
      </c>
      <c r="H5" s="7" t="s">
        <v>207</v>
      </c>
      <c r="I5" s="15"/>
      <c r="J5" s="19" t="s">
        <v>266</v>
      </c>
      <c r="K5" s="16"/>
    </row>
    <row r="6" spans="1:34" x14ac:dyDescent="0.3">
      <c r="A6">
        <v>6</v>
      </c>
      <c r="B6" s="33" t="s">
        <v>128</v>
      </c>
      <c r="C6" t="str">
        <f>IF('Raw Data'!BC13&lt;0,CONCATENATE("(",-1*'Raw Data'!BC13,")"),'Raw Data'!BC13)</f>
        <v xml:space="preserve"> </v>
      </c>
      <c r="D6" s="34" t="s">
        <v>46</v>
      </c>
      <c r="E6" s="30" t="str">
        <f t="shared" ref="E6:E11" si="0">CONCATENATE(B6)&amp; (C6)</f>
        <v xml:space="preserve">Manitoba  </v>
      </c>
      <c r="F6" s="13">
        <f>'Raw Data'!E13</f>
        <v>4.6214312992000002</v>
      </c>
      <c r="G6" s="13">
        <f>'Raw Data'!Q13</f>
        <v>4.6680237010000001</v>
      </c>
      <c r="H6" s="13">
        <f>'Raw Data'!AC13</f>
        <v>4.9075888282999998</v>
      </c>
      <c r="J6" s="19">
        <v>8</v>
      </c>
      <c r="K6" s="17" t="s">
        <v>160</v>
      </c>
      <c r="L6" s="35"/>
      <c r="M6"/>
      <c r="N6" s="33"/>
      <c r="S6" s="6"/>
      <c r="T6" s="6"/>
      <c r="U6" s="6"/>
      <c r="AA6"/>
      <c r="AB6"/>
      <c r="AC6"/>
      <c r="AD6"/>
      <c r="AE6"/>
    </row>
    <row r="7" spans="1:34" x14ac:dyDescent="0.3">
      <c r="A7">
        <v>5</v>
      </c>
      <c r="B7" s="33" t="s">
        <v>168</v>
      </c>
      <c r="C7" t="str">
        <f>IF('Raw Data'!BC12&lt;0,CONCATENATE("(",-1*'Raw Data'!BC12,")"),'Raw Data'!BC12)</f>
        <v>(1,2,3,a)</v>
      </c>
      <c r="D7"/>
      <c r="E7" s="30" t="str">
        <f t="shared" si="0"/>
        <v>Northern Health Region (1,2,3,a)</v>
      </c>
      <c r="F7" s="13">
        <f>'Raw Data'!E12</f>
        <v>3.5206502734999998</v>
      </c>
      <c r="G7" s="13">
        <f>'Raw Data'!Q12</f>
        <v>2.7360111782000001</v>
      </c>
      <c r="H7" s="13">
        <f>'Raw Data'!AC12</f>
        <v>2.5300497733</v>
      </c>
      <c r="J7" s="19">
        <v>9</v>
      </c>
      <c r="K7" s="16" t="s">
        <v>161</v>
      </c>
      <c r="L7" s="35"/>
      <c r="M7"/>
      <c r="N7" s="33"/>
      <c r="S7" s="6"/>
      <c r="T7" s="6"/>
      <c r="U7" s="6"/>
      <c r="AA7"/>
      <c r="AB7"/>
      <c r="AC7"/>
      <c r="AD7"/>
      <c r="AE7"/>
    </row>
    <row r="8" spans="1:34" x14ac:dyDescent="0.3">
      <c r="A8">
        <v>4</v>
      </c>
      <c r="B8" s="33" t="s">
        <v>170</v>
      </c>
      <c r="C8" t="str">
        <f>IF('Raw Data'!BC11&lt;0,CONCATENATE("(",-1*'Raw Data'!BC11,")"),'Raw Data'!BC11)</f>
        <v xml:space="preserve"> </v>
      </c>
      <c r="D8"/>
      <c r="E8" s="30" t="str">
        <f t="shared" si="0"/>
        <v xml:space="preserve">Prairie Mountain Health  </v>
      </c>
      <c r="F8" s="13">
        <f>'Raw Data'!E11</f>
        <v>4.8699150263000002</v>
      </c>
      <c r="G8" s="13">
        <f>'Raw Data'!Q11</f>
        <v>4.7126207825000002</v>
      </c>
      <c r="H8" s="13">
        <f>'Raw Data'!AC11</f>
        <v>4.8910264558999996</v>
      </c>
      <c r="J8" s="19">
        <v>10</v>
      </c>
      <c r="K8" s="16" t="s">
        <v>163</v>
      </c>
      <c r="L8" s="35"/>
      <c r="M8"/>
      <c r="N8" s="33"/>
      <c r="S8" s="6"/>
      <c r="T8" s="6"/>
      <c r="U8" s="6"/>
      <c r="AA8"/>
      <c r="AB8"/>
      <c r="AC8"/>
      <c r="AD8"/>
      <c r="AE8"/>
    </row>
    <row r="9" spans="1:34" x14ac:dyDescent="0.3">
      <c r="A9">
        <v>3</v>
      </c>
      <c r="B9" s="33" t="s">
        <v>169</v>
      </c>
      <c r="C9" t="str">
        <f>IF('Raw Data'!BC10&lt;0,CONCATENATE("(",-1*'Raw Data'!BC10,")"),'Raw Data'!BC10)</f>
        <v xml:space="preserve"> </v>
      </c>
      <c r="D9"/>
      <c r="E9" s="30" t="str">
        <f t="shared" si="0"/>
        <v xml:space="preserve">Interlake-Eastern RHA  </v>
      </c>
      <c r="F9" s="13">
        <f>'Raw Data'!E10</f>
        <v>4.5840313142999998</v>
      </c>
      <c r="G9" s="13">
        <f>'Raw Data'!Q10</f>
        <v>4.4773681159000001</v>
      </c>
      <c r="H9" s="13">
        <f>'Raw Data'!AC10</f>
        <v>4.8004154690999998</v>
      </c>
      <c r="J9" s="19">
        <v>11</v>
      </c>
      <c r="K9" s="16" t="s">
        <v>162</v>
      </c>
      <c r="L9" s="35"/>
      <c r="M9"/>
      <c r="N9" s="33"/>
      <c r="S9" s="6"/>
      <c r="T9" s="6"/>
      <c r="U9" s="6"/>
      <c r="AA9"/>
      <c r="AB9"/>
      <c r="AC9"/>
      <c r="AD9"/>
      <c r="AE9"/>
    </row>
    <row r="10" spans="1:34" x14ac:dyDescent="0.3">
      <c r="A10">
        <v>2</v>
      </c>
      <c r="B10" s="33" t="s">
        <v>171</v>
      </c>
      <c r="C10" t="str">
        <f>IF('Raw Data'!BC9&lt;0,CONCATENATE("(",-1*'Raw Data'!BC9,")"),'Raw Data'!BC9)</f>
        <v xml:space="preserve"> </v>
      </c>
      <c r="D10"/>
      <c r="E10" s="30" t="str">
        <f t="shared" si="0"/>
        <v xml:space="preserve">Winnipeg RHA  </v>
      </c>
      <c r="F10" s="13">
        <f>'Raw Data'!E9</f>
        <v>4.9268890548000002</v>
      </c>
      <c r="G10" s="13">
        <f>'Raw Data'!Q9</f>
        <v>5.1290317229999998</v>
      </c>
      <c r="H10" s="13">
        <f>'Raw Data'!AC9</f>
        <v>5.5160656418</v>
      </c>
      <c r="J10" s="19">
        <v>12</v>
      </c>
      <c r="K10" s="16" t="s">
        <v>164</v>
      </c>
      <c r="L10" s="35"/>
      <c r="M10"/>
      <c r="N10" s="33"/>
      <c r="S10" s="6"/>
      <c r="T10" s="6"/>
      <c r="U10" s="6"/>
      <c r="AA10"/>
      <c r="AB10"/>
      <c r="AC10"/>
      <c r="AD10"/>
      <c r="AE10"/>
    </row>
    <row r="11" spans="1:34" x14ac:dyDescent="0.3">
      <c r="A11">
        <v>1</v>
      </c>
      <c r="B11" s="33" t="s">
        <v>172</v>
      </c>
      <c r="C11" t="str">
        <f>IF('Raw Data'!BC8&lt;0,CONCATENATE("(",-1*'Raw Data'!BC8,")"),'Raw Data'!BC8)</f>
        <v>(3)</v>
      </c>
      <c r="D11"/>
      <c r="E11" s="30" t="str">
        <f t="shared" si="0"/>
        <v>Southern Health-Santé Sud (3)</v>
      </c>
      <c r="F11" s="13">
        <f>'Raw Data'!E8</f>
        <v>3.8088738459</v>
      </c>
      <c r="G11" s="13">
        <f>'Raw Data'!Q8</f>
        <v>3.9120430675</v>
      </c>
      <c r="H11" s="13">
        <f>'Raw Data'!AC8</f>
        <v>3.874362428</v>
      </c>
      <c r="J11" s="19">
        <v>13</v>
      </c>
      <c r="K11" s="17" t="s">
        <v>48</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Ambulatory Visit Rates by Income Quintile, 2012/13, 2017/18 and 2022/23</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October 30, 2025 </v>
      </c>
      <c r="F17"/>
      <c r="G17"/>
      <c r="H17"/>
      <c r="I17"/>
      <c r="J17" s="6"/>
      <c r="K17" s="6"/>
      <c r="L17" s="6"/>
      <c r="M17" s="6"/>
      <c r="N17" s="6" t="s">
        <v>420</v>
      </c>
      <c r="O17" s="6" t="s">
        <v>421</v>
      </c>
      <c r="P17" s="6" t="s">
        <v>422</v>
      </c>
      <c r="R17" s="35"/>
      <c r="V17"/>
      <c r="W17"/>
      <c r="X17"/>
      <c r="AF17" s="6"/>
      <c r="AG17" s="6"/>
      <c r="AH17" s="6"/>
    </row>
    <row r="18" spans="1:34" x14ac:dyDescent="0.3">
      <c r="B18"/>
      <c r="D18"/>
      <c r="E18"/>
      <c r="F18" s="6" t="s">
        <v>395</v>
      </c>
      <c r="G18" s="6" t="s">
        <v>396</v>
      </c>
      <c r="H18" s="6" t="s">
        <v>397</v>
      </c>
      <c r="I18"/>
      <c r="J18" s="6"/>
      <c r="K18" s="6"/>
      <c r="L18" s="6"/>
      <c r="M18" s="6"/>
      <c r="N18" s="43" t="s">
        <v>419</v>
      </c>
      <c r="O18" s="6"/>
      <c r="Q18" s="3"/>
      <c r="R18" s="35"/>
      <c r="V18"/>
      <c r="W18"/>
      <c r="X18"/>
      <c r="AF18" s="6"/>
      <c r="AG18" s="6"/>
      <c r="AH18" s="6"/>
    </row>
    <row r="19" spans="1:34" x14ac:dyDescent="0.3">
      <c r="B19" s="3" t="s">
        <v>30</v>
      </c>
      <c r="C19" s="3" t="s">
        <v>412</v>
      </c>
      <c r="D19" s="32" t="s">
        <v>393</v>
      </c>
      <c r="E19" s="2" t="s">
        <v>394</v>
      </c>
      <c r="F19" s="7" t="s">
        <v>205</v>
      </c>
      <c r="G19" s="7" t="s">
        <v>206</v>
      </c>
      <c r="H19" s="7" t="s">
        <v>207</v>
      </c>
      <c r="I19" s="7"/>
      <c r="J19" s="19" t="s">
        <v>266</v>
      </c>
      <c r="K19" s="16"/>
      <c r="L19" s="7"/>
      <c r="M19" s="14"/>
      <c r="N19" s="7" t="s">
        <v>205</v>
      </c>
      <c r="O19" s="7" t="s">
        <v>206</v>
      </c>
      <c r="P19" s="7" t="s">
        <v>207</v>
      </c>
    </row>
    <row r="20" spans="1:34" ht="27" x14ac:dyDescent="0.3">
      <c r="A20" t="s">
        <v>28</v>
      </c>
      <c r="B20" s="46" t="s">
        <v>413</v>
      </c>
      <c r="C20" s="33" t="str">
        <f>IF(OR('Raw Inc Data'!BS9="s",'Raw Inc Data'!BT9="s",'Raw Inc Data'!BU9="s")," (s)","")</f>
        <v/>
      </c>
      <c r="D20" t="s">
        <v>28</v>
      </c>
      <c r="E20" s="46" t="str">
        <f>CONCATENATE(B20,C20)</f>
        <v>R1
(Lowest)</v>
      </c>
      <c r="F20" s="13">
        <f>'Raw Inc Data'!D9</f>
        <v>3.8898406263999998</v>
      </c>
      <c r="G20" s="13">
        <f>'Raw Inc Data'!U9</f>
        <v>3.585751862</v>
      </c>
      <c r="H20" s="13">
        <f>'Raw Inc Data'!AL9</f>
        <v>3.8285927505999999</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4.1142110568000003</v>
      </c>
      <c r="G21" s="13">
        <f>'Raw Inc Data'!U10</f>
        <v>3.8480463456999998</v>
      </c>
      <c r="H21" s="13">
        <f>'Raw Inc Data'!AL10</f>
        <v>3.5729243556000001</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4.1417664750999998</v>
      </c>
      <c r="G22" s="13">
        <f>'Raw Inc Data'!U11</f>
        <v>4.1499197220999999</v>
      </c>
      <c r="H22" s="13">
        <f>'Raw Inc Data'!AL11</f>
        <v>4.3258808105000002</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3.8282333904999999</v>
      </c>
      <c r="G23" s="13">
        <f>'Raw Inc Data'!U12</f>
        <v>3.9630784324000001</v>
      </c>
      <c r="H23" s="13">
        <f>'Raw Inc Data'!AL12</f>
        <v>3.8018128377</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414</v>
      </c>
      <c r="C24" s="33" t="str">
        <f>IF(OR('Raw Inc Data'!BS13="s",'Raw Inc Data'!BT13="s",'Raw Inc Data'!BU13="s")," (s)","")</f>
        <v/>
      </c>
      <c r="D24"/>
      <c r="E24" s="46" t="str">
        <f t="shared" si="1"/>
        <v>Rural R5
(Highest)</v>
      </c>
      <c r="F24" s="13">
        <f>'Raw Inc Data'!D13</f>
        <v>4.4562437493999996</v>
      </c>
      <c r="G24" s="13">
        <f>'Raw Inc Data'!U13</f>
        <v>4.3779720737999996</v>
      </c>
      <c r="H24" s="13">
        <f>'Raw Inc Data'!AL13</f>
        <v>4.4368503977999998</v>
      </c>
      <c r="I24" s="21"/>
      <c r="J24" s="3">
        <v>13</v>
      </c>
      <c r="K24" t="s">
        <v>40</v>
      </c>
      <c r="L24" s="21"/>
      <c r="M24" s="14"/>
      <c r="N24" s="13" t="str">
        <f>'Raw Inc Data'!BS13</f>
        <v xml:space="preserve"> </v>
      </c>
      <c r="O24" s="13" t="str">
        <f>'Raw Inc Data'!BU13</f>
        <v xml:space="preserve"> </v>
      </c>
      <c r="P24" s="13" t="str">
        <f>'Raw Inc Data'!BT13</f>
        <v xml:space="preserve"> </v>
      </c>
    </row>
    <row r="25" spans="1:34" ht="27" x14ac:dyDescent="0.3">
      <c r="A25" t="s">
        <v>28</v>
      </c>
      <c r="B25" s="46" t="s">
        <v>415</v>
      </c>
      <c r="C25" s="33" t="str">
        <f>IF(OR('Raw Inc Data'!BS14="s",'Raw Inc Data'!BT14="s",'Raw Inc Data'!BU14="s")," (s)","")</f>
        <v/>
      </c>
      <c r="D25" t="s">
        <v>28</v>
      </c>
      <c r="E25" s="46" t="str">
        <f t="shared" si="1"/>
        <v>U1
(Lowest)</v>
      </c>
      <c r="F25" s="13">
        <f>'Raw Inc Data'!D14</f>
        <v>5.1991423421</v>
      </c>
      <c r="G25" s="13">
        <f>'Raw Inc Data'!U14</f>
        <v>5.4455307012</v>
      </c>
      <c r="H25" s="13">
        <f>'Raw Inc Data'!AL14</f>
        <v>5.4285313485</v>
      </c>
      <c r="I25" s="21"/>
      <c r="J25" s="51">
        <v>14</v>
      </c>
      <c r="K25" s="50" t="s">
        <v>41</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4.9293673994000002</v>
      </c>
      <c r="G26" s="13">
        <f>'Raw Inc Data'!U15</f>
        <v>5.0487344133000001</v>
      </c>
      <c r="H26" s="13">
        <f>'Raw Inc Data'!AL15</f>
        <v>5.3344634197999996</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4.7610604005999999</v>
      </c>
      <c r="G27" s="13">
        <f>'Raw Inc Data'!U16</f>
        <v>5.0010412673999998</v>
      </c>
      <c r="H27" s="13">
        <f>'Raw Inc Data'!AL16</f>
        <v>5.2991989108000004</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4.6806784787</v>
      </c>
      <c r="G28" s="13">
        <f>'Raw Inc Data'!U17</f>
        <v>4.9788647239000001</v>
      </c>
      <c r="H28" s="13">
        <f>'Raw Inc Data'!AL17</f>
        <v>5.2506164476999997</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416</v>
      </c>
      <c r="C29" s="33" t="str">
        <f>IF(OR('Raw Inc Data'!BS18="s",'Raw Inc Data'!BT18="s",'Raw Inc Data'!BU18="s")," (s)","")</f>
        <v/>
      </c>
      <c r="D29"/>
      <c r="E29" s="46" t="str">
        <f t="shared" si="1"/>
        <v>Urban U5
(Highest)</v>
      </c>
      <c r="F29" s="13">
        <f>'Raw Inc Data'!D18</f>
        <v>4.7977222920000004</v>
      </c>
      <c r="G29" s="13">
        <f>'Raw Inc Data'!U18</f>
        <v>4.8799637383999999</v>
      </c>
      <c r="H29" s="13">
        <f>'Raw Inc Data'!AL18</f>
        <v>5.3943487157999996</v>
      </c>
      <c r="I29" s="21"/>
      <c r="J29" s="3">
        <v>18</v>
      </c>
      <c r="K29" t="s">
        <v>42</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244</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399</v>
      </c>
      <c r="G33" s="36" t="s">
        <v>400</v>
      </c>
      <c r="H33" t="s">
        <v>401</v>
      </c>
      <c r="I33"/>
      <c r="J33" s="43" t="s">
        <v>398</v>
      </c>
      <c r="K33" s="6"/>
      <c r="L33" s="37"/>
      <c r="M33" s="36"/>
      <c r="N33" s="36"/>
      <c r="O33" s="36"/>
      <c r="R33" s="35"/>
      <c r="V33"/>
      <c r="W33"/>
      <c r="X33"/>
      <c r="AF33" s="6"/>
      <c r="AG33" s="6"/>
      <c r="AH33" s="6"/>
    </row>
    <row r="34" spans="2:34" x14ac:dyDescent="0.3">
      <c r="B34"/>
      <c r="D34"/>
      <c r="E34" s="27" t="s">
        <v>270</v>
      </c>
      <c r="F34" s="28" t="str">
        <f>IF('Raw Inc Data'!BN9="r","*","")</f>
        <v/>
      </c>
      <c r="G34" s="28" t="str">
        <f>IF('Raw Inc Data'!BO9="r","*","")</f>
        <v>*</v>
      </c>
      <c r="H34" s="28" t="str">
        <f>IF('Raw Inc Data'!BP9="r","*","")</f>
        <v>*</v>
      </c>
      <c r="I34" s="26"/>
      <c r="J34" s="44" t="s">
        <v>270</v>
      </c>
      <c r="K34" s="44" t="s">
        <v>402</v>
      </c>
      <c r="L34" s="44" t="s">
        <v>404</v>
      </c>
      <c r="M34" s="44" t="s">
        <v>405</v>
      </c>
      <c r="N34"/>
      <c r="O34" s="35"/>
    </row>
    <row r="35" spans="2:34" x14ac:dyDescent="0.3">
      <c r="B35"/>
      <c r="D35"/>
      <c r="E35" s="27" t="s">
        <v>269</v>
      </c>
      <c r="F35" s="28" t="str">
        <f>IF('Raw Inc Data'!BN14="u","*","")</f>
        <v/>
      </c>
      <c r="G35" s="28" t="str">
        <f>IF('Raw Inc Data'!BO14="u","*","")</f>
        <v/>
      </c>
      <c r="H35" s="28" t="str">
        <f>IF('Raw Inc Data'!BP14="u","*","")</f>
        <v/>
      </c>
      <c r="I35" s="38"/>
      <c r="J35" s="44" t="s">
        <v>269</v>
      </c>
      <c r="K35" s="44" t="s">
        <v>403</v>
      </c>
      <c r="L35" s="44" t="s">
        <v>407</v>
      </c>
      <c r="M35" s="44" t="s">
        <v>406</v>
      </c>
      <c r="N35"/>
      <c r="O35" s="35"/>
    </row>
    <row r="36" spans="2:34" x14ac:dyDescent="0.3">
      <c r="B36"/>
      <c r="D36"/>
      <c r="E36" s="39" t="s">
        <v>272</v>
      </c>
      <c r="F36" s="40"/>
      <c r="G36" s="28" t="str">
        <f>IF('Raw Inc Data'!BQ9="a"," (a)","")</f>
        <v/>
      </c>
      <c r="H36" s="28" t="str">
        <f>IF('Raw Inc Data'!BR9="b"," (b)","")</f>
        <v/>
      </c>
      <c r="I36" s="26"/>
      <c r="J36" s="44" t="s">
        <v>272</v>
      </c>
      <c r="K36" s="44"/>
      <c r="L36" s="44" t="s">
        <v>408</v>
      </c>
      <c r="M36" s="44" t="s">
        <v>409</v>
      </c>
      <c r="N36" s="6"/>
      <c r="O36" s="35"/>
    </row>
    <row r="37" spans="2:34" x14ac:dyDescent="0.3">
      <c r="B37"/>
      <c r="D37"/>
      <c r="E37" s="39" t="s">
        <v>271</v>
      </c>
      <c r="F37" s="40"/>
      <c r="G37" s="28" t="str">
        <f>IF('Raw Inc Data'!BQ14="a"," (a)","")</f>
        <v/>
      </c>
      <c r="H37" s="28" t="str">
        <f>IF('Raw Inc Data'!BR14="b"," (b)","")</f>
        <v/>
      </c>
      <c r="I37" s="26"/>
      <c r="J37" s="45" t="s">
        <v>271</v>
      </c>
      <c r="K37" s="44"/>
      <c r="L37" s="44" t="s">
        <v>410</v>
      </c>
      <c r="M37" s="28" t="s">
        <v>411</v>
      </c>
      <c r="N37" s="6"/>
      <c r="O37" s="35"/>
    </row>
    <row r="38" spans="2:34" x14ac:dyDescent="0.3">
      <c r="B38"/>
      <c r="D38"/>
      <c r="E38" s="27" t="s">
        <v>376</v>
      </c>
      <c r="F38" s="29" t="str">
        <f>CONCATENATE(F$19,F34)</f>
        <v>2012/13</v>
      </c>
      <c r="G38" s="29" t="str">
        <f>CONCATENATE(G$19,G34,G36)</f>
        <v>2017/18*</v>
      </c>
      <c r="H38" s="29" t="str">
        <f>CONCATENATE(H$19,H34,H36)</f>
        <v>2022/23*</v>
      </c>
      <c r="I38" s="6"/>
      <c r="J38" s="44"/>
      <c r="K38" s="44"/>
      <c r="L38" s="44"/>
      <c r="M38" s="28"/>
      <c r="N38" s="6"/>
      <c r="O38" s="35"/>
    </row>
    <row r="39" spans="2:34" x14ac:dyDescent="0.3">
      <c r="B39"/>
      <c r="D39"/>
      <c r="E39" s="27" t="s">
        <v>377</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423</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E7" sqref="E7"/>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427</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449</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3" t="s">
        <v>1</v>
      </c>
      <c r="D7" s="105" t="s">
        <v>2</v>
      </c>
      <c r="E7" s="112" t="s">
        <v>3</v>
      </c>
      <c r="F7" s="105" t="s">
        <v>4</v>
      </c>
      <c r="G7" s="105" t="s">
        <v>5</v>
      </c>
      <c r="H7" s="105" t="s">
        <v>6</v>
      </c>
      <c r="I7" s="106" t="s">
        <v>7</v>
      </c>
      <c r="J7" s="105" t="s">
        <v>153</v>
      </c>
      <c r="K7" s="105" t="s">
        <v>154</v>
      </c>
      <c r="L7" s="105" t="s">
        <v>8</v>
      </c>
      <c r="M7" s="105" t="s">
        <v>9</v>
      </c>
      <c r="N7" s="105" t="s">
        <v>10</v>
      </c>
      <c r="O7" s="105" t="s">
        <v>11</v>
      </c>
      <c r="P7" s="105" t="s">
        <v>12</v>
      </c>
      <c r="Q7" s="112" t="s">
        <v>13</v>
      </c>
      <c r="R7" s="105" t="s">
        <v>14</v>
      </c>
      <c r="S7" s="105" t="s">
        <v>15</v>
      </c>
      <c r="T7" s="105" t="s">
        <v>16</v>
      </c>
      <c r="U7" s="106" t="s">
        <v>17</v>
      </c>
      <c r="V7" s="105" t="s">
        <v>155</v>
      </c>
      <c r="W7" s="105" t="s">
        <v>156</v>
      </c>
      <c r="X7" s="105" t="s">
        <v>18</v>
      </c>
      <c r="Y7" s="105" t="s">
        <v>19</v>
      </c>
      <c r="Z7" s="105" t="s">
        <v>20</v>
      </c>
      <c r="AA7" s="105" t="s">
        <v>209</v>
      </c>
      <c r="AB7" s="105" t="s">
        <v>210</v>
      </c>
      <c r="AC7" s="112" t="s">
        <v>211</v>
      </c>
      <c r="AD7" s="105" t="s">
        <v>212</v>
      </c>
      <c r="AE7" s="105" t="s">
        <v>213</v>
      </c>
      <c r="AF7" s="105" t="s">
        <v>214</v>
      </c>
      <c r="AG7" s="106" t="s">
        <v>215</v>
      </c>
      <c r="AH7" s="105" t="s">
        <v>216</v>
      </c>
      <c r="AI7" s="105" t="s">
        <v>217</v>
      </c>
      <c r="AJ7" s="105" t="s">
        <v>218</v>
      </c>
      <c r="AK7" s="105" t="s">
        <v>219</v>
      </c>
      <c r="AL7" s="105" t="s">
        <v>220</v>
      </c>
      <c r="AM7" s="105" t="s">
        <v>221</v>
      </c>
      <c r="AN7" s="105" t="s">
        <v>222</v>
      </c>
      <c r="AO7" s="105" t="s">
        <v>223</v>
      </c>
      <c r="AP7" s="105" t="s">
        <v>224</v>
      </c>
      <c r="AQ7" s="105" t="s">
        <v>21</v>
      </c>
      <c r="AR7" s="105" t="s">
        <v>22</v>
      </c>
      <c r="AS7" s="105" t="s">
        <v>23</v>
      </c>
      <c r="AT7" s="105" t="s">
        <v>24</v>
      </c>
      <c r="AU7" s="103" t="s">
        <v>157</v>
      </c>
      <c r="AV7" s="103" t="s">
        <v>158</v>
      </c>
      <c r="AW7" s="103" t="s">
        <v>225</v>
      </c>
      <c r="AX7" s="103" t="s">
        <v>159</v>
      </c>
      <c r="AY7" s="103" t="s">
        <v>226</v>
      </c>
      <c r="AZ7" s="103" t="s">
        <v>25</v>
      </c>
      <c r="BA7" s="103" t="s">
        <v>26</v>
      </c>
      <c r="BB7" s="103" t="s">
        <v>227</v>
      </c>
      <c r="BC7" s="107" t="s">
        <v>27</v>
      </c>
      <c r="BD7" s="108" t="s">
        <v>129</v>
      </c>
      <c r="BE7" s="108" t="s">
        <v>130</v>
      </c>
      <c r="BF7" s="108" t="s">
        <v>228</v>
      </c>
    </row>
    <row r="8" spans="1:93" s="3" customFormat="1" x14ac:dyDescent="0.3">
      <c r="A8" s="10" t="s">
        <v>417</v>
      </c>
      <c r="B8" s="3" t="s">
        <v>160</v>
      </c>
      <c r="C8" s="113">
        <v>662383</v>
      </c>
      <c r="D8" s="116">
        <v>184853</v>
      </c>
      <c r="E8" s="112">
        <v>3.8088738459</v>
      </c>
      <c r="F8" s="111">
        <v>3.2258014417999998</v>
      </c>
      <c r="G8" s="111">
        <v>4.4973381764999996</v>
      </c>
      <c r="H8" s="111">
        <v>2.2545967399999998E-2</v>
      </c>
      <c r="I8" s="114">
        <v>3.5832959162</v>
      </c>
      <c r="J8" s="111">
        <v>3.5746769864000001</v>
      </c>
      <c r="K8" s="111">
        <v>3.5919356271999998</v>
      </c>
      <c r="L8" s="111">
        <v>0.82417623439999999</v>
      </c>
      <c r="M8" s="111">
        <v>0.69800917360000003</v>
      </c>
      <c r="N8" s="111">
        <v>0.97314833550000002</v>
      </c>
      <c r="O8" s="116">
        <v>771840</v>
      </c>
      <c r="P8" s="116">
        <v>202343</v>
      </c>
      <c r="Q8" s="112">
        <v>3.9120430675</v>
      </c>
      <c r="R8" s="111">
        <v>3.3138647009</v>
      </c>
      <c r="S8" s="111">
        <v>4.6181972841999999</v>
      </c>
      <c r="T8" s="111">
        <v>3.6914217499999999E-2</v>
      </c>
      <c r="U8" s="114">
        <v>3.8145129804</v>
      </c>
      <c r="V8" s="111">
        <v>3.8060125835999998</v>
      </c>
      <c r="W8" s="111">
        <v>3.8230323621000002</v>
      </c>
      <c r="X8" s="111">
        <v>0.83805124350000004</v>
      </c>
      <c r="Y8" s="111">
        <v>0.70990742829999998</v>
      </c>
      <c r="Z8" s="111">
        <v>0.98932601460000003</v>
      </c>
      <c r="AA8" s="116">
        <v>827034</v>
      </c>
      <c r="AB8" s="116">
        <v>222889</v>
      </c>
      <c r="AC8" s="112">
        <v>3.874362428</v>
      </c>
      <c r="AD8" s="111">
        <v>3.2817010381</v>
      </c>
      <c r="AE8" s="111">
        <v>4.5740559693999998</v>
      </c>
      <c r="AF8" s="111">
        <v>5.2565961000000001E-3</v>
      </c>
      <c r="AG8" s="114">
        <v>3.7105195860000002</v>
      </c>
      <c r="AH8" s="111">
        <v>3.7025313069000001</v>
      </c>
      <c r="AI8" s="111">
        <v>3.7185250998999999</v>
      </c>
      <c r="AJ8" s="111">
        <v>0.78946353570000005</v>
      </c>
      <c r="AK8" s="111">
        <v>0.66869926410000002</v>
      </c>
      <c r="AL8" s="111">
        <v>0.93203732620000002</v>
      </c>
      <c r="AM8" s="111">
        <v>0.90907430560000002</v>
      </c>
      <c r="AN8" s="111">
        <v>0.99036804069999995</v>
      </c>
      <c r="AO8" s="111">
        <v>0.83880258900000004</v>
      </c>
      <c r="AP8" s="111">
        <v>1.1693202536</v>
      </c>
      <c r="AQ8" s="111">
        <v>0.75266479900000005</v>
      </c>
      <c r="AR8" s="111">
        <v>1.0270865420999999</v>
      </c>
      <c r="AS8" s="111">
        <v>0.86979323829999999</v>
      </c>
      <c r="AT8" s="111">
        <v>1.2128247479000001</v>
      </c>
      <c r="AU8" s="113" t="s">
        <v>28</v>
      </c>
      <c r="AV8" s="113" t="s">
        <v>28</v>
      </c>
      <c r="AW8" s="113">
        <v>3</v>
      </c>
      <c r="AX8" s="113" t="s">
        <v>28</v>
      </c>
      <c r="AY8" s="113" t="s">
        <v>28</v>
      </c>
      <c r="AZ8" s="113" t="s">
        <v>28</v>
      </c>
      <c r="BA8" s="113" t="s">
        <v>28</v>
      </c>
      <c r="BB8" s="113" t="s">
        <v>28</v>
      </c>
      <c r="BC8" s="107">
        <v>-3</v>
      </c>
      <c r="BD8" s="108">
        <v>662383</v>
      </c>
      <c r="BE8" s="108">
        <v>771840</v>
      </c>
      <c r="BF8" s="108">
        <v>827034</v>
      </c>
      <c r="BG8" s="43"/>
      <c r="BH8" s="43"/>
      <c r="BI8" s="43"/>
      <c r="BJ8" s="43"/>
      <c r="BK8" s="43"/>
      <c r="BL8" s="43"/>
      <c r="BM8" s="43"/>
      <c r="BN8" s="43"/>
      <c r="BO8" s="43"/>
      <c r="BP8" s="43"/>
      <c r="BQ8" s="43"/>
      <c r="BR8" s="43"/>
      <c r="BS8" s="43"/>
      <c r="BT8" s="43"/>
      <c r="BU8" s="43"/>
      <c r="BV8" s="43"/>
      <c r="BW8" s="43"/>
    </row>
    <row r="9" spans="1:93" x14ac:dyDescent="0.3">
      <c r="A9" s="10"/>
      <c r="B9" t="s">
        <v>161</v>
      </c>
      <c r="C9" s="103">
        <v>3522277</v>
      </c>
      <c r="D9" s="117">
        <v>725246</v>
      </c>
      <c r="E9" s="115">
        <v>4.9268890548000002</v>
      </c>
      <c r="F9" s="105">
        <v>4.1737941728000001</v>
      </c>
      <c r="G9" s="105">
        <v>5.8158679498000003</v>
      </c>
      <c r="H9" s="105">
        <v>0.44951484819999998</v>
      </c>
      <c r="I9" s="106">
        <v>4.8566651866999999</v>
      </c>
      <c r="J9" s="105">
        <v>4.8515958896000004</v>
      </c>
      <c r="K9" s="105">
        <v>4.8617397805999998</v>
      </c>
      <c r="L9" s="105">
        <v>1.0660959205</v>
      </c>
      <c r="M9" s="105">
        <v>0.90313885520000003</v>
      </c>
      <c r="N9" s="105">
        <v>1.2584560006000001</v>
      </c>
      <c r="O9" s="117">
        <v>4009871</v>
      </c>
      <c r="P9" s="117">
        <v>781354</v>
      </c>
      <c r="Q9" s="115">
        <v>5.1290317229999998</v>
      </c>
      <c r="R9" s="105">
        <v>4.3450734758999996</v>
      </c>
      <c r="S9" s="105">
        <v>6.0544353417999996</v>
      </c>
      <c r="T9" s="105">
        <v>0.2657769056</v>
      </c>
      <c r="U9" s="106">
        <v>5.1319517146000004</v>
      </c>
      <c r="V9" s="105">
        <v>5.1269311457000004</v>
      </c>
      <c r="W9" s="105">
        <v>5.1369771998999996</v>
      </c>
      <c r="X9" s="105">
        <v>1.0987587149</v>
      </c>
      <c r="Y9" s="105">
        <v>0.93081649840000003</v>
      </c>
      <c r="Z9" s="105">
        <v>1.2970018427000001</v>
      </c>
      <c r="AA9" s="117">
        <v>4495808</v>
      </c>
      <c r="AB9" s="117">
        <v>817974</v>
      </c>
      <c r="AC9" s="115">
        <v>5.5160656418</v>
      </c>
      <c r="AD9" s="105">
        <v>4.6729566535</v>
      </c>
      <c r="AE9" s="105">
        <v>6.5112909065000002</v>
      </c>
      <c r="AF9" s="105">
        <v>0.16725246529999999</v>
      </c>
      <c r="AG9" s="106">
        <v>5.4962724976999997</v>
      </c>
      <c r="AH9" s="105">
        <v>5.4911942746999998</v>
      </c>
      <c r="AI9" s="105">
        <v>5.5013554169000001</v>
      </c>
      <c r="AJ9" s="105">
        <v>1.1239869179999999</v>
      </c>
      <c r="AK9" s="105">
        <v>0.95218992810000003</v>
      </c>
      <c r="AL9" s="105">
        <v>1.3267800408999999</v>
      </c>
      <c r="AM9" s="105">
        <v>0.3900068605</v>
      </c>
      <c r="AN9" s="105">
        <v>1.0754594512</v>
      </c>
      <c r="AO9" s="105">
        <v>0.91108154149999998</v>
      </c>
      <c r="AP9" s="105">
        <v>1.2694945276</v>
      </c>
      <c r="AQ9" s="105">
        <v>0.63471937450000004</v>
      </c>
      <c r="AR9" s="105">
        <v>1.0410284594999999</v>
      </c>
      <c r="AS9" s="105">
        <v>0.88190559680000002</v>
      </c>
      <c r="AT9" s="105">
        <v>1.2288619751000001</v>
      </c>
      <c r="AU9" s="103" t="s">
        <v>28</v>
      </c>
      <c r="AV9" s="103" t="s">
        <v>28</v>
      </c>
      <c r="AW9" s="103" t="s">
        <v>28</v>
      </c>
      <c r="AX9" s="103" t="s">
        <v>28</v>
      </c>
      <c r="AY9" s="103" t="s">
        <v>28</v>
      </c>
      <c r="AZ9" s="103" t="s">
        <v>28</v>
      </c>
      <c r="BA9" s="103" t="s">
        <v>28</v>
      </c>
      <c r="BB9" s="103" t="s">
        <v>28</v>
      </c>
      <c r="BC9" s="109" t="s">
        <v>28</v>
      </c>
      <c r="BD9" s="110">
        <v>3522277</v>
      </c>
      <c r="BE9" s="110">
        <v>4009871</v>
      </c>
      <c r="BF9" s="110">
        <v>4495808</v>
      </c>
    </row>
    <row r="10" spans="1:93" x14ac:dyDescent="0.3">
      <c r="A10" s="10"/>
      <c r="B10" t="s">
        <v>163</v>
      </c>
      <c r="C10" s="103">
        <v>567891</v>
      </c>
      <c r="D10" s="117">
        <v>124641</v>
      </c>
      <c r="E10" s="115">
        <v>4.5840313142999998</v>
      </c>
      <c r="F10" s="105">
        <v>3.8828036789000002</v>
      </c>
      <c r="G10" s="105">
        <v>5.4118994490999999</v>
      </c>
      <c r="H10" s="105">
        <v>0.92357827719999996</v>
      </c>
      <c r="I10" s="106">
        <v>4.556213445</v>
      </c>
      <c r="J10" s="105">
        <v>4.5443788060000001</v>
      </c>
      <c r="K10" s="105">
        <v>4.5680789042000001</v>
      </c>
      <c r="L10" s="105">
        <v>0.99190727229999998</v>
      </c>
      <c r="M10" s="105">
        <v>0.84017340679999997</v>
      </c>
      <c r="N10" s="105">
        <v>1.1710440119000001</v>
      </c>
      <c r="O10" s="117">
        <v>594358</v>
      </c>
      <c r="P10" s="117">
        <v>129174</v>
      </c>
      <c r="Q10" s="115">
        <v>4.4773681159000001</v>
      </c>
      <c r="R10" s="105">
        <v>3.7924408024999998</v>
      </c>
      <c r="S10" s="105">
        <v>5.2859955605</v>
      </c>
      <c r="T10" s="105">
        <v>0.62252058330000004</v>
      </c>
      <c r="U10" s="106">
        <v>4.6012200598000002</v>
      </c>
      <c r="V10" s="105">
        <v>4.5895373090999998</v>
      </c>
      <c r="W10" s="105">
        <v>4.6129325489999999</v>
      </c>
      <c r="X10" s="105">
        <v>0.95915710860000003</v>
      </c>
      <c r="Y10" s="105">
        <v>0.81242963729999995</v>
      </c>
      <c r="Z10" s="105">
        <v>1.1323840449</v>
      </c>
      <c r="AA10" s="117">
        <v>678895</v>
      </c>
      <c r="AB10" s="117">
        <v>136629</v>
      </c>
      <c r="AC10" s="115">
        <v>4.8004154690999998</v>
      </c>
      <c r="AD10" s="105">
        <v>4.0661662196000004</v>
      </c>
      <c r="AE10" s="105">
        <v>5.6672520088000002</v>
      </c>
      <c r="AF10" s="105">
        <v>0.79432451969999995</v>
      </c>
      <c r="AG10" s="106">
        <v>4.9688938659000002</v>
      </c>
      <c r="AH10" s="105">
        <v>4.9570882113000003</v>
      </c>
      <c r="AI10" s="105">
        <v>4.9807276364000002</v>
      </c>
      <c r="AJ10" s="105">
        <v>0.97816170769999999</v>
      </c>
      <c r="AK10" s="105">
        <v>0.82854663699999997</v>
      </c>
      <c r="AL10" s="105">
        <v>1.1547935671</v>
      </c>
      <c r="AM10" s="105">
        <v>0.41111875739999998</v>
      </c>
      <c r="AN10" s="105">
        <v>1.0721511711</v>
      </c>
      <c r="AO10" s="105">
        <v>0.9080454281</v>
      </c>
      <c r="AP10" s="105">
        <v>1.265914786</v>
      </c>
      <c r="AQ10" s="105">
        <v>0.78122307390000001</v>
      </c>
      <c r="AR10" s="105">
        <v>0.97673157290000001</v>
      </c>
      <c r="AS10" s="105">
        <v>0.82721228209999997</v>
      </c>
      <c r="AT10" s="105">
        <v>1.1532765968000001</v>
      </c>
      <c r="AU10" s="103" t="s">
        <v>28</v>
      </c>
      <c r="AV10" s="103" t="s">
        <v>28</v>
      </c>
      <c r="AW10" s="103" t="s">
        <v>28</v>
      </c>
      <c r="AX10" s="103" t="s">
        <v>28</v>
      </c>
      <c r="AY10" s="103" t="s">
        <v>28</v>
      </c>
      <c r="AZ10" s="103" t="s">
        <v>28</v>
      </c>
      <c r="BA10" s="103" t="s">
        <v>28</v>
      </c>
      <c r="BB10" s="103" t="s">
        <v>28</v>
      </c>
      <c r="BC10" s="109" t="s">
        <v>28</v>
      </c>
      <c r="BD10" s="110">
        <v>567891</v>
      </c>
      <c r="BE10" s="110">
        <v>594358</v>
      </c>
      <c r="BF10" s="110">
        <v>678895</v>
      </c>
    </row>
    <row r="11" spans="1:93" x14ac:dyDescent="0.3">
      <c r="A11" s="10"/>
      <c r="B11" t="s">
        <v>162</v>
      </c>
      <c r="C11" s="103">
        <v>824415</v>
      </c>
      <c r="D11" s="117">
        <v>166366</v>
      </c>
      <c r="E11" s="115">
        <v>4.8699150263000002</v>
      </c>
      <c r="F11" s="105">
        <v>4.1252583225999997</v>
      </c>
      <c r="G11" s="105">
        <v>5.7489908530999996</v>
      </c>
      <c r="H11" s="105">
        <v>0.53621187749999999</v>
      </c>
      <c r="I11" s="106">
        <v>4.955429595</v>
      </c>
      <c r="J11" s="105">
        <v>4.9447442683</v>
      </c>
      <c r="K11" s="105">
        <v>4.9661380121000001</v>
      </c>
      <c r="L11" s="105">
        <v>1.053767699</v>
      </c>
      <c r="M11" s="105">
        <v>0.89263651359999996</v>
      </c>
      <c r="N11" s="105">
        <v>1.2439849217000001</v>
      </c>
      <c r="O11" s="117">
        <v>842039</v>
      </c>
      <c r="P11" s="117">
        <v>171224</v>
      </c>
      <c r="Q11" s="115">
        <v>4.7126207825000002</v>
      </c>
      <c r="R11" s="105">
        <v>3.9921477427999998</v>
      </c>
      <c r="S11" s="105">
        <v>5.5631194210999997</v>
      </c>
      <c r="T11" s="105">
        <v>0.91056704779999997</v>
      </c>
      <c r="U11" s="106">
        <v>4.9177626967999997</v>
      </c>
      <c r="V11" s="105">
        <v>4.9072700312000004</v>
      </c>
      <c r="W11" s="105">
        <v>4.9282777976999999</v>
      </c>
      <c r="X11" s="105">
        <v>1.0095537393</v>
      </c>
      <c r="Y11" s="105">
        <v>0.85521154099999996</v>
      </c>
      <c r="Z11" s="105">
        <v>1.191750466</v>
      </c>
      <c r="AA11" s="117">
        <v>897785</v>
      </c>
      <c r="AB11" s="117">
        <v>176526</v>
      </c>
      <c r="AC11" s="115">
        <v>4.8910264558999996</v>
      </c>
      <c r="AD11" s="105">
        <v>4.1432985363999997</v>
      </c>
      <c r="AE11" s="105">
        <v>5.7736944567000004</v>
      </c>
      <c r="AF11" s="105">
        <v>0.9681442026</v>
      </c>
      <c r="AG11" s="106">
        <v>5.0858513759999999</v>
      </c>
      <c r="AH11" s="105">
        <v>5.0753420108</v>
      </c>
      <c r="AI11" s="105">
        <v>5.0963825027</v>
      </c>
      <c r="AJ11" s="105">
        <v>0.99662515080000003</v>
      </c>
      <c r="AK11" s="105">
        <v>0.84426358469999996</v>
      </c>
      <c r="AL11" s="105">
        <v>1.1764829243999999</v>
      </c>
      <c r="AM11" s="105">
        <v>0.66078418630000002</v>
      </c>
      <c r="AN11" s="105">
        <v>1.0378569975</v>
      </c>
      <c r="AO11" s="105">
        <v>0.87914801040000001</v>
      </c>
      <c r="AP11" s="105">
        <v>1.2252170676</v>
      </c>
      <c r="AQ11" s="105">
        <v>0.69824793159999998</v>
      </c>
      <c r="AR11" s="105">
        <v>0.96770082369999999</v>
      </c>
      <c r="AS11" s="105">
        <v>0.81969970299999995</v>
      </c>
      <c r="AT11" s="105">
        <v>1.1424243302999999</v>
      </c>
      <c r="AU11" s="103" t="s">
        <v>28</v>
      </c>
      <c r="AV11" s="103" t="s">
        <v>28</v>
      </c>
      <c r="AW11" s="103" t="s">
        <v>28</v>
      </c>
      <c r="AX11" s="103" t="s">
        <v>28</v>
      </c>
      <c r="AY11" s="103" t="s">
        <v>28</v>
      </c>
      <c r="AZ11" s="103" t="s">
        <v>28</v>
      </c>
      <c r="BA11" s="103" t="s">
        <v>28</v>
      </c>
      <c r="BB11" s="103" t="s">
        <v>28</v>
      </c>
      <c r="BC11" s="109" t="s">
        <v>28</v>
      </c>
      <c r="BD11" s="110">
        <v>824415</v>
      </c>
      <c r="BE11" s="110">
        <v>842039</v>
      </c>
      <c r="BF11" s="110">
        <v>897785</v>
      </c>
      <c r="BQ11" s="52"/>
      <c r="CC11" s="4"/>
      <c r="CO11" s="4"/>
    </row>
    <row r="12" spans="1:93" x14ac:dyDescent="0.3">
      <c r="A12" s="10"/>
      <c r="B12" t="s">
        <v>164</v>
      </c>
      <c r="C12" s="103">
        <v>212582</v>
      </c>
      <c r="D12" s="117">
        <v>74537</v>
      </c>
      <c r="E12" s="115">
        <v>3.5206502734999998</v>
      </c>
      <c r="F12" s="105">
        <v>2.9788236012999998</v>
      </c>
      <c r="G12" s="105">
        <v>4.1610313354999997</v>
      </c>
      <c r="H12" s="105">
        <v>1.419158E-3</v>
      </c>
      <c r="I12" s="106">
        <v>2.8520332183999999</v>
      </c>
      <c r="J12" s="105">
        <v>2.8399351321999999</v>
      </c>
      <c r="K12" s="105">
        <v>2.8641828423</v>
      </c>
      <c r="L12" s="105">
        <v>0.76180950130000002</v>
      </c>
      <c r="M12" s="105">
        <v>0.64456732309999998</v>
      </c>
      <c r="N12" s="105">
        <v>0.90037719179999998</v>
      </c>
      <c r="O12" s="117">
        <v>194332</v>
      </c>
      <c r="P12" s="117">
        <v>77434</v>
      </c>
      <c r="Q12" s="115">
        <v>2.7360111782000001</v>
      </c>
      <c r="R12" s="105">
        <v>2.3164004296999998</v>
      </c>
      <c r="S12" s="105">
        <v>3.2316334738000001</v>
      </c>
      <c r="T12" s="105">
        <v>3.1894590000000001E-10</v>
      </c>
      <c r="U12" s="106">
        <v>2.5096469251000002</v>
      </c>
      <c r="V12" s="105">
        <v>2.4985136365999998</v>
      </c>
      <c r="W12" s="105">
        <v>2.5208298232000002</v>
      </c>
      <c r="X12" s="105">
        <v>0.58611767069999998</v>
      </c>
      <c r="Y12" s="105">
        <v>0.49622722120000001</v>
      </c>
      <c r="Z12" s="105">
        <v>0.69229157360000004</v>
      </c>
      <c r="AA12" s="117">
        <v>149306</v>
      </c>
      <c r="AB12" s="117">
        <v>77717</v>
      </c>
      <c r="AC12" s="115">
        <v>2.5300497733</v>
      </c>
      <c r="AD12" s="105">
        <v>2.1400719996999999</v>
      </c>
      <c r="AE12" s="105">
        <v>2.9910918214</v>
      </c>
      <c r="AF12" s="105">
        <v>8.6781999999999997E-15</v>
      </c>
      <c r="AG12" s="106">
        <v>1.9211498128</v>
      </c>
      <c r="AH12" s="105">
        <v>1.9114297356000001</v>
      </c>
      <c r="AI12" s="105">
        <v>1.9309193188</v>
      </c>
      <c r="AJ12" s="105">
        <v>0.51553825350000004</v>
      </c>
      <c r="AK12" s="105">
        <v>0.43607402220000002</v>
      </c>
      <c r="AL12" s="105">
        <v>0.60948297139999996</v>
      </c>
      <c r="AM12" s="105">
        <v>0.36096156950000002</v>
      </c>
      <c r="AN12" s="105">
        <v>0.92472201629999995</v>
      </c>
      <c r="AO12" s="105">
        <v>0.78178820689999995</v>
      </c>
      <c r="AP12" s="105">
        <v>1.0937883175000001</v>
      </c>
      <c r="AQ12" s="105">
        <v>3.1993005000000001E-3</v>
      </c>
      <c r="AR12" s="105">
        <v>0.77713233800000003</v>
      </c>
      <c r="AS12" s="105">
        <v>0.65718684780000003</v>
      </c>
      <c r="AT12" s="105">
        <v>0.9189695028</v>
      </c>
      <c r="AU12" s="103">
        <v>1</v>
      </c>
      <c r="AV12" s="103">
        <v>2</v>
      </c>
      <c r="AW12" s="103">
        <v>3</v>
      </c>
      <c r="AX12" s="103" t="s">
        <v>229</v>
      </c>
      <c r="AY12" s="103" t="s">
        <v>28</v>
      </c>
      <c r="AZ12" s="103" t="s">
        <v>28</v>
      </c>
      <c r="BA12" s="103" t="s">
        <v>28</v>
      </c>
      <c r="BB12" s="103" t="s">
        <v>28</v>
      </c>
      <c r="BC12" s="109" t="s">
        <v>428</v>
      </c>
      <c r="BD12" s="110">
        <v>212582</v>
      </c>
      <c r="BE12" s="110">
        <v>194332</v>
      </c>
      <c r="BF12" s="110">
        <v>149306</v>
      </c>
      <c r="BQ12" s="52"/>
      <c r="CC12" s="4"/>
      <c r="CO12" s="4"/>
    </row>
    <row r="13" spans="1:93" s="3" customFormat="1" x14ac:dyDescent="0.3">
      <c r="A13" s="10" t="s">
        <v>29</v>
      </c>
      <c r="B13" s="3" t="s">
        <v>48</v>
      </c>
      <c r="C13" s="113">
        <v>5827782</v>
      </c>
      <c r="D13" s="116">
        <v>1282421</v>
      </c>
      <c r="E13" s="112">
        <v>4.6214312992000002</v>
      </c>
      <c r="F13" s="111">
        <v>3.9150765573999999</v>
      </c>
      <c r="G13" s="111">
        <v>5.4552259553000004</v>
      </c>
      <c r="H13" s="111" t="s">
        <v>28</v>
      </c>
      <c r="I13" s="114">
        <v>4.5443594575999997</v>
      </c>
      <c r="J13" s="111">
        <v>4.5406714412999998</v>
      </c>
      <c r="K13" s="111">
        <v>4.5480504693999997</v>
      </c>
      <c r="L13" s="111" t="s">
        <v>28</v>
      </c>
      <c r="M13" s="111" t="s">
        <v>28</v>
      </c>
      <c r="N13" s="111" t="s">
        <v>28</v>
      </c>
      <c r="O13" s="116">
        <v>6422599</v>
      </c>
      <c r="P13" s="116">
        <v>1367828</v>
      </c>
      <c r="Q13" s="112">
        <v>4.6680237010000001</v>
      </c>
      <c r="R13" s="111">
        <v>3.9545621776000002</v>
      </c>
      <c r="S13" s="111">
        <v>5.5102042387000001</v>
      </c>
      <c r="T13" s="111" t="s">
        <v>28</v>
      </c>
      <c r="U13" s="114">
        <v>4.6954726763999997</v>
      </c>
      <c r="V13" s="111">
        <v>4.6918426977000003</v>
      </c>
      <c r="W13" s="111">
        <v>4.6991054634999996</v>
      </c>
      <c r="X13" s="111" t="s">
        <v>28</v>
      </c>
      <c r="Y13" s="111" t="s">
        <v>28</v>
      </c>
      <c r="Z13" s="111" t="s">
        <v>28</v>
      </c>
      <c r="AA13" s="116">
        <v>7054762</v>
      </c>
      <c r="AB13" s="116">
        <v>1437521</v>
      </c>
      <c r="AC13" s="112">
        <v>4.9075888282999998</v>
      </c>
      <c r="AD13" s="111">
        <v>4.9039687759000001</v>
      </c>
      <c r="AE13" s="111">
        <v>4.9112115529000002</v>
      </c>
      <c r="AF13" s="111" t="s">
        <v>28</v>
      </c>
      <c r="AG13" s="114">
        <v>4.9075888282999998</v>
      </c>
      <c r="AH13" s="111">
        <v>4.9039687759000001</v>
      </c>
      <c r="AI13" s="111">
        <v>4.9112115529000002</v>
      </c>
      <c r="AJ13" s="111" t="s">
        <v>28</v>
      </c>
      <c r="AK13" s="111" t="s">
        <v>28</v>
      </c>
      <c r="AL13" s="111" t="s">
        <v>28</v>
      </c>
      <c r="AM13" s="111">
        <v>0.55426399510000002</v>
      </c>
      <c r="AN13" s="111">
        <v>1.0513204608</v>
      </c>
      <c r="AO13" s="111">
        <v>0.89063646569999999</v>
      </c>
      <c r="AP13" s="111">
        <v>1.2409942259</v>
      </c>
      <c r="AQ13" s="111">
        <v>0.90564579089999997</v>
      </c>
      <c r="AR13" s="111">
        <v>1.0100818120999999</v>
      </c>
      <c r="AS13" s="111">
        <v>0.8556967338</v>
      </c>
      <c r="AT13" s="111">
        <v>1.1923210955000001</v>
      </c>
      <c r="AU13" s="113" t="s">
        <v>28</v>
      </c>
      <c r="AV13" s="113" t="s">
        <v>28</v>
      </c>
      <c r="AW13" s="113" t="s">
        <v>28</v>
      </c>
      <c r="AX13" s="113" t="s">
        <v>28</v>
      </c>
      <c r="AY13" s="113" t="s">
        <v>28</v>
      </c>
      <c r="AZ13" s="113" t="s">
        <v>28</v>
      </c>
      <c r="BA13" s="113" t="s">
        <v>28</v>
      </c>
      <c r="BB13" s="113" t="s">
        <v>28</v>
      </c>
      <c r="BC13" s="107" t="s">
        <v>28</v>
      </c>
      <c r="BD13" s="108">
        <v>5827782</v>
      </c>
      <c r="BE13" s="108">
        <v>6422599</v>
      </c>
      <c r="BF13" s="108">
        <v>7054762</v>
      </c>
      <c r="BG13" s="43"/>
      <c r="BH13" s="43"/>
      <c r="BI13" s="43"/>
      <c r="BJ13" s="43"/>
      <c r="BK13" s="43"/>
      <c r="BL13" s="43"/>
      <c r="BM13" s="43"/>
      <c r="BN13" s="43"/>
      <c r="BO13" s="43"/>
      <c r="BP13" s="43"/>
      <c r="BQ13" s="43"/>
      <c r="BR13" s="43"/>
      <c r="BS13" s="43"/>
      <c r="BT13" s="43"/>
      <c r="BU13" s="43"/>
      <c r="BV13" s="43"/>
      <c r="BW13" s="43"/>
    </row>
    <row r="14" spans="1:93" s="3" customFormat="1" x14ac:dyDescent="0.3">
      <c r="A14" s="10" t="s">
        <v>178</v>
      </c>
      <c r="B14" s="3" t="s">
        <v>61</v>
      </c>
      <c r="C14" s="113">
        <v>29255</v>
      </c>
      <c r="D14" s="116">
        <v>6789</v>
      </c>
      <c r="E14" s="112">
        <v>4.8213472674000002</v>
      </c>
      <c r="F14" s="111">
        <v>4.1334138113999996</v>
      </c>
      <c r="G14" s="111">
        <v>5.6237750521000001</v>
      </c>
      <c r="H14" s="111">
        <v>0.63024812910000005</v>
      </c>
      <c r="I14" s="114">
        <v>4.3091766091999997</v>
      </c>
      <c r="J14" s="111">
        <v>4.2600794445999997</v>
      </c>
      <c r="K14" s="111">
        <v>4.3588396157</v>
      </c>
      <c r="L14" s="111">
        <v>1.0385348086999999</v>
      </c>
      <c r="M14" s="111">
        <v>0.89035157269999998</v>
      </c>
      <c r="N14" s="111">
        <v>1.2113805175000001</v>
      </c>
      <c r="O14" s="116">
        <v>34680</v>
      </c>
      <c r="P14" s="116">
        <v>7800</v>
      </c>
      <c r="Q14" s="112">
        <v>4.7536694141</v>
      </c>
      <c r="R14" s="111">
        <v>4.0766019527999999</v>
      </c>
      <c r="S14" s="111">
        <v>5.5431884594999996</v>
      </c>
      <c r="T14" s="111">
        <v>0.95090896840000005</v>
      </c>
      <c r="U14" s="114">
        <v>4.4461538461999996</v>
      </c>
      <c r="V14" s="111">
        <v>4.3996049235000001</v>
      </c>
      <c r="W14" s="111">
        <v>4.4931952681</v>
      </c>
      <c r="X14" s="111">
        <v>1.0048381342999999</v>
      </c>
      <c r="Y14" s="111">
        <v>0.86171854709999995</v>
      </c>
      <c r="Z14" s="111">
        <v>1.1717279146999999</v>
      </c>
      <c r="AA14" s="116">
        <v>46078</v>
      </c>
      <c r="AB14" s="116">
        <v>9023</v>
      </c>
      <c r="AC14" s="112">
        <v>5.0785265044000001</v>
      </c>
      <c r="AD14" s="111">
        <v>4.3585642520999999</v>
      </c>
      <c r="AE14" s="111">
        <v>5.9174145345999998</v>
      </c>
      <c r="AF14" s="111">
        <v>0.66069748780000004</v>
      </c>
      <c r="AG14" s="114">
        <v>5.1067272525999998</v>
      </c>
      <c r="AH14" s="111">
        <v>5.0603117819000003</v>
      </c>
      <c r="AI14" s="111">
        <v>5.1535684670000004</v>
      </c>
      <c r="AJ14" s="111">
        <v>1.0348312954000001</v>
      </c>
      <c r="AK14" s="111">
        <v>0.88812742970000003</v>
      </c>
      <c r="AL14" s="111">
        <v>1.2057681973000001</v>
      </c>
      <c r="AM14" s="111">
        <v>0.4010988553</v>
      </c>
      <c r="AN14" s="111">
        <v>1.0683381746</v>
      </c>
      <c r="AO14" s="111">
        <v>1.2465844063</v>
      </c>
      <c r="AP14" s="111">
        <v>0.91557896080000001</v>
      </c>
      <c r="AQ14" s="111">
        <v>0.8584593197</v>
      </c>
      <c r="AR14" s="111">
        <v>0.98596287520000003</v>
      </c>
      <c r="AS14" s="111">
        <v>0.84408518180000003</v>
      </c>
      <c r="AT14" s="111">
        <v>1.1516880195000001</v>
      </c>
      <c r="AU14" s="113" t="s">
        <v>28</v>
      </c>
      <c r="AV14" s="113" t="s">
        <v>28</v>
      </c>
      <c r="AW14" s="113" t="s">
        <v>28</v>
      </c>
      <c r="AX14" s="113" t="s">
        <v>28</v>
      </c>
      <c r="AY14" s="113" t="s">
        <v>28</v>
      </c>
      <c r="AZ14" s="113" t="s">
        <v>28</v>
      </c>
      <c r="BA14" s="113" t="s">
        <v>28</v>
      </c>
      <c r="BB14" s="113" t="s">
        <v>28</v>
      </c>
      <c r="BC14" s="107" t="s">
        <v>28</v>
      </c>
      <c r="BD14" s="108">
        <v>29255</v>
      </c>
      <c r="BE14" s="108">
        <v>34680</v>
      </c>
      <c r="BF14" s="108">
        <v>46078</v>
      </c>
      <c r="BG14" s="43"/>
      <c r="BH14" s="43"/>
      <c r="BI14" s="43"/>
      <c r="BJ14" s="43"/>
      <c r="BK14" s="43"/>
      <c r="BL14" s="43"/>
      <c r="BM14" s="43"/>
      <c r="BN14" s="43"/>
      <c r="BO14" s="43"/>
      <c r="BP14" s="43"/>
      <c r="BQ14" s="43"/>
      <c r="BR14" s="43"/>
      <c r="BS14" s="43"/>
      <c r="BT14" s="43"/>
      <c r="BU14" s="43"/>
      <c r="BV14" s="43"/>
      <c r="BW14" s="43"/>
    </row>
    <row r="15" spans="1:93" x14ac:dyDescent="0.3">
      <c r="A15" s="10"/>
      <c r="B15" t="s">
        <v>66</v>
      </c>
      <c r="C15" s="103">
        <v>31556</v>
      </c>
      <c r="D15" s="117">
        <v>7034</v>
      </c>
      <c r="E15" s="115">
        <v>4.9408174868000003</v>
      </c>
      <c r="F15" s="105">
        <v>4.2382952424000004</v>
      </c>
      <c r="G15" s="105">
        <v>5.7597869053000004</v>
      </c>
      <c r="H15" s="105">
        <v>0.42603007500000001</v>
      </c>
      <c r="I15" s="106">
        <v>4.4862098378999997</v>
      </c>
      <c r="J15" s="105">
        <v>4.4369840083999996</v>
      </c>
      <c r="K15" s="105">
        <v>4.5359818002000001</v>
      </c>
      <c r="L15" s="105">
        <v>1.0642691055</v>
      </c>
      <c r="M15" s="105">
        <v>0.91294339420000004</v>
      </c>
      <c r="N15" s="105">
        <v>1.2406779392</v>
      </c>
      <c r="O15" s="117">
        <v>34369</v>
      </c>
      <c r="P15" s="117">
        <v>8190</v>
      </c>
      <c r="Q15" s="115">
        <v>4.4672249184000004</v>
      </c>
      <c r="R15" s="105">
        <v>3.8325887608000002</v>
      </c>
      <c r="S15" s="105">
        <v>5.2069501106000002</v>
      </c>
      <c r="T15" s="105">
        <v>0.46341660200000001</v>
      </c>
      <c r="U15" s="106">
        <v>4.1964590964999999</v>
      </c>
      <c r="V15" s="105">
        <v>4.1523270629000004</v>
      </c>
      <c r="W15" s="105">
        <v>4.2410601769999996</v>
      </c>
      <c r="X15" s="105">
        <v>0.94428904530000002</v>
      </c>
      <c r="Y15" s="105">
        <v>0.81013865389999995</v>
      </c>
      <c r="Z15" s="105">
        <v>1.1006533224999999</v>
      </c>
      <c r="AA15" s="117">
        <v>41113</v>
      </c>
      <c r="AB15" s="117">
        <v>10620</v>
      </c>
      <c r="AC15" s="115">
        <v>4.2811864867000002</v>
      </c>
      <c r="AD15" s="105">
        <v>3.6731604328</v>
      </c>
      <c r="AE15" s="105">
        <v>4.9898603857000001</v>
      </c>
      <c r="AF15" s="105">
        <v>8.0595919899999993E-2</v>
      </c>
      <c r="AG15" s="106">
        <v>3.8712806026000002</v>
      </c>
      <c r="AH15" s="105">
        <v>3.8340400731000002</v>
      </c>
      <c r="AI15" s="105">
        <v>3.9088828541999998</v>
      </c>
      <c r="AJ15" s="105">
        <v>0.87236046789999999</v>
      </c>
      <c r="AK15" s="105">
        <v>0.74846539950000002</v>
      </c>
      <c r="AL15" s="105">
        <v>1.0167641504</v>
      </c>
      <c r="AM15" s="105">
        <v>0.58868305099999996</v>
      </c>
      <c r="AN15" s="105">
        <v>0.95835480969999998</v>
      </c>
      <c r="AO15" s="105">
        <v>1.1181118564000001</v>
      </c>
      <c r="AP15" s="105">
        <v>0.82142402479999999</v>
      </c>
      <c r="AQ15" s="105">
        <v>0.20077201189999999</v>
      </c>
      <c r="AR15" s="105">
        <v>0.90414692109999995</v>
      </c>
      <c r="AS15" s="105">
        <v>0.77481397630000004</v>
      </c>
      <c r="AT15" s="105">
        <v>1.0550682872999999</v>
      </c>
      <c r="AU15" s="103" t="s">
        <v>28</v>
      </c>
      <c r="AV15" s="103" t="s">
        <v>28</v>
      </c>
      <c r="AW15" s="103" t="s">
        <v>28</v>
      </c>
      <c r="AX15" s="103" t="s">
        <v>28</v>
      </c>
      <c r="AY15" s="103" t="s">
        <v>28</v>
      </c>
      <c r="AZ15" s="103" t="s">
        <v>28</v>
      </c>
      <c r="BA15" s="103" t="s">
        <v>28</v>
      </c>
      <c r="BB15" s="103" t="s">
        <v>28</v>
      </c>
      <c r="BC15" s="109" t="s">
        <v>28</v>
      </c>
      <c r="BD15" s="110">
        <v>31556</v>
      </c>
      <c r="BE15" s="110">
        <v>34369</v>
      </c>
      <c r="BF15" s="110">
        <v>41113</v>
      </c>
    </row>
    <row r="16" spans="1:93" x14ac:dyDescent="0.3">
      <c r="A16" s="10"/>
      <c r="B16" t="s">
        <v>73</v>
      </c>
      <c r="C16" s="103">
        <v>32847</v>
      </c>
      <c r="D16" s="117">
        <v>9106</v>
      </c>
      <c r="E16" s="115">
        <v>3.9398219136999999</v>
      </c>
      <c r="F16" s="105">
        <v>3.3781601132999999</v>
      </c>
      <c r="G16" s="105">
        <v>4.5948670847999997</v>
      </c>
      <c r="H16" s="105">
        <v>3.65053366E-2</v>
      </c>
      <c r="I16" s="106">
        <v>3.6071820778000001</v>
      </c>
      <c r="J16" s="105">
        <v>3.5683829367</v>
      </c>
      <c r="K16" s="105">
        <v>3.6464030831000001</v>
      </c>
      <c r="L16" s="105">
        <v>0.84865121109999997</v>
      </c>
      <c r="M16" s="105">
        <v>0.72766732460000005</v>
      </c>
      <c r="N16" s="105">
        <v>0.98975019720000001</v>
      </c>
      <c r="O16" s="117">
        <v>36695</v>
      </c>
      <c r="P16" s="117">
        <v>9484</v>
      </c>
      <c r="Q16" s="115">
        <v>4.1138119851999999</v>
      </c>
      <c r="R16" s="105">
        <v>3.5286471120999998</v>
      </c>
      <c r="S16" s="105">
        <v>4.7960162952000003</v>
      </c>
      <c r="T16" s="105">
        <v>7.4257671100000006E-2</v>
      </c>
      <c r="U16" s="106">
        <v>3.8691480388000001</v>
      </c>
      <c r="V16" s="105">
        <v>3.8297621984000001</v>
      </c>
      <c r="W16" s="105">
        <v>3.9089389290000001</v>
      </c>
      <c r="X16" s="105">
        <v>0.86958406239999997</v>
      </c>
      <c r="Y16" s="105">
        <v>0.74589098909999996</v>
      </c>
      <c r="Z16" s="105">
        <v>1.0137894848</v>
      </c>
      <c r="AA16" s="117">
        <v>47971</v>
      </c>
      <c r="AB16" s="117">
        <v>11183</v>
      </c>
      <c r="AC16" s="115">
        <v>4.3391265287999996</v>
      </c>
      <c r="AD16" s="105">
        <v>3.7239254714999999</v>
      </c>
      <c r="AE16" s="105">
        <v>5.0559602165999999</v>
      </c>
      <c r="AF16" s="105">
        <v>0.1145315511</v>
      </c>
      <c r="AG16" s="106">
        <v>4.2896360546999999</v>
      </c>
      <c r="AH16" s="105">
        <v>4.2514207416999996</v>
      </c>
      <c r="AI16" s="105">
        <v>4.3281948787999998</v>
      </c>
      <c r="AJ16" s="105">
        <v>0.8841666816</v>
      </c>
      <c r="AK16" s="105">
        <v>0.75880959100000001</v>
      </c>
      <c r="AL16" s="105">
        <v>1.030233052</v>
      </c>
      <c r="AM16" s="105">
        <v>0.49764172649999999</v>
      </c>
      <c r="AN16" s="105">
        <v>1.054770258</v>
      </c>
      <c r="AO16" s="105">
        <v>1.2305024429</v>
      </c>
      <c r="AP16" s="105">
        <v>0.90413497629999995</v>
      </c>
      <c r="AQ16" s="105">
        <v>0.58476663230000003</v>
      </c>
      <c r="AR16" s="105">
        <v>1.0441619126999999</v>
      </c>
      <c r="AS16" s="105">
        <v>0.89423366280000005</v>
      </c>
      <c r="AT16" s="105">
        <v>1.2192273064000001</v>
      </c>
      <c r="AU16" s="103" t="s">
        <v>28</v>
      </c>
      <c r="AV16" s="103" t="s">
        <v>28</v>
      </c>
      <c r="AW16" s="103" t="s">
        <v>28</v>
      </c>
      <c r="AX16" s="103" t="s">
        <v>28</v>
      </c>
      <c r="AY16" s="103" t="s">
        <v>28</v>
      </c>
      <c r="AZ16" s="103" t="s">
        <v>28</v>
      </c>
      <c r="BA16" s="103" t="s">
        <v>28</v>
      </c>
      <c r="BB16" s="103" t="s">
        <v>28</v>
      </c>
      <c r="BC16" s="109" t="s">
        <v>28</v>
      </c>
      <c r="BD16" s="110">
        <v>32847</v>
      </c>
      <c r="BE16" s="110">
        <v>36695</v>
      </c>
      <c r="BF16" s="110">
        <v>47971</v>
      </c>
    </row>
    <row r="17" spans="1:58" x14ac:dyDescent="0.3">
      <c r="A17" s="10"/>
      <c r="B17" t="s">
        <v>65</v>
      </c>
      <c r="C17" s="103">
        <v>7058</v>
      </c>
      <c r="D17" s="117">
        <v>2108</v>
      </c>
      <c r="E17" s="115">
        <v>3.454878334</v>
      </c>
      <c r="F17" s="105">
        <v>2.9594136353999998</v>
      </c>
      <c r="G17" s="105">
        <v>4.0332936766999996</v>
      </c>
      <c r="H17" s="105">
        <v>1.8333879999999999E-4</v>
      </c>
      <c r="I17" s="106">
        <v>3.3481973434999999</v>
      </c>
      <c r="J17" s="105">
        <v>3.2709893612999998</v>
      </c>
      <c r="K17" s="105">
        <v>3.4272277322</v>
      </c>
      <c r="L17" s="105">
        <v>0.74419269359999995</v>
      </c>
      <c r="M17" s="105">
        <v>0.6374678909</v>
      </c>
      <c r="N17" s="105">
        <v>0.86878535079999997</v>
      </c>
      <c r="O17" s="117">
        <v>7342</v>
      </c>
      <c r="P17" s="117">
        <v>2105</v>
      </c>
      <c r="Q17" s="115">
        <v>3.4318522545999999</v>
      </c>
      <c r="R17" s="105">
        <v>2.9393783692</v>
      </c>
      <c r="S17" s="105">
        <v>4.0068369626999996</v>
      </c>
      <c r="T17" s="105">
        <v>4.8765499999999999E-5</v>
      </c>
      <c r="U17" s="106">
        <v>3.4878859857000002</v>
      </c>
      <c r="V17" s="105">
        <v>3.4090098480000002</v>
      </c>
      <c r="W17" s="105">
        <v>3.5685871241</v>
      </c>
      <c r="X17" s="105">
        <v>0.72543033950000002</v>
      </c>
      <c r="Y17" s="105">
        <v>0.62133043330000004</v>
      </c>
      <c r="Z17" s="105">
        <v>0.8469715135</v>
      </c>
      <c r="AA17" s="117">
        <v>7277</v>
      </c>
      <c r="AB17" s="117">
        <v>2267</v>
      </c>
      <c r="AC17" s="115">
        <v>3.2656467817000001</v>
      </c>
      <c r="AD17" s="105">
        <v>2.7968962824000001</v>
      </c>
      <c r="AE17" s="105">
        <v>3.8129583030999998</v>
      </c>
      <c r="AF17" s="105">
        <v>2.5725683999999999E-7</v>
      </c>
      <c r="AG17" s="106">
        <v>3.2099691222</v>
      </c>
      <c r="AH17" s="105">
        <v>3.1370581036999998</v>
      </c>
      <c r="AI17" s="105">
        <v>3.2845747271999999</v>
      </c>
      <c r="AJ17" s="105">
        <v>0.66542795170000002</v>
      </c>
      <c r="AK17" s="105">
        <v>0.56991251310000002</v>
      </c>
      <c r="AL17" s="105">
        <v>0.77695145960000001</v>
      </c>
      <c r="AM17" s="105">
        <v>0.53693802980000005</v>
      </c>
      <c r="AN17" s="105">
        <v>0.95156974699999997</v>
      </c>
      <c r="AO17" s="105">
        <v>1.1139771843999999</v>
      </c>
      <c r="AP17" s="105">
        <v>0.81283979250000005</v>
      </c>
      <c r="AQ17" s="105">
        <v>0.93365001609999998</v>
      </c>
      <c r="AR17" s="105">
        <v>0.99333519820000005</v>
      </c>
      <c r="AS17" s="105">
        <v>0.84864358660000005</v>
      </c>
      <c r="AT17" s="105">
        <v>1.1626963681</v>
      </c>
      <c r="AU17" s="103">
        <v>1</v>
      </c>
      <c r="AV17" s="103">
        <v>2</v>
      </c>
      <c r="AW17" s="103">
        <v>3</v>
      </c>
      <c r="AX17" s="103" t="s">
        <v>28</v>
      </c>
      <c r="AY17" s="103" t="s">
        <v>28</v>
      </c>
      <c r="AZ17" s="103" t="s">
        <v>28</v>
      </c>
      <c r="BA17" s="103" t="s">
        <v>28</v>
      </c>
      <c r="BB17" s="103" t="s">
        <v>28</v>
      </c>
      <c r="BC17" s="109" t="s">
        <v>231</v>
      </c>
      <c r="BD17" s="110">
        <v>7058</v>
      </c>
      <c r="BE17" s="110">
        <v>7342</v>
      </c>
      <c r="BF17" s="110">
        <v>7277</v>
      </c>
    </row>
    <row r="18" spans="1:58" x14ac:dyDescent="0.3">
      <c r="A18" s="10"/>
      <c r="B18" t="s">
        <v>64</v>
      </c>
      <c r="C18" s="103">
        <v>34666</v>
      </c>
      <c r="D18" s="117">
        <v>12194</v>
      </c>
      <c r="E18" s="115">
        <v>3.3256467766000002</v>
      </c>
      <c r="F18" s="105">
        <v>2.8537869185</v>
      </c>
      <c r="G18" s="105">
        <v>3.8755263790000001</v>
      </c>
      <c r="H18" s="105">
        <v>1.9309499999999999E-5</v>
      </c>
      <c r="I18" s="106">
        <v>2.8428735444000002</v>
      </c>
      <c r="J18" s="105">
        <v>2.8131041563000001</v>
      </c>
      <c r="K18" s="105">
        <v>2.8729579638999998</v>
      </c>
      <c r="L18" s="105">
        <v>0.71635577100000003</v>
      </c>
      <c r="M18" s="105">
        <v>0.61471553219999997</v>
      </c>
      <c r="N18" s="105">
        <v>0.83480173140000002</v>
      </c>
      <c r="O18" s="117">
        <v>47701</v>
      </c>
      <c r="P18" s="117">
        <v>14903</v>
      </c>
      <c r="Q18" s="115">
        <v>3.7512691990000002</v>
      </c>
      <c r="R18" s="105">
        <v>3.2196978000000001</v>
      </c>
      <c r="S18" s="105">
        <v>4.3706029191000004</v>
      </c>
      <c r="T18" s="105">
        <v>2.9233903000000002E-3</v>
      </c>
      <c r="U18" s="106">
        <v>3.2007649467000001</v>
      </c>
      <c r="V18" s="105">
        <v>3.1721698929</v>
      </c>
      <c r="W18" s="105">
        <v>3.2296177663000001</v>
      </c>
      <c r="X18" s="105">
        <v>0.79294919669999997</v>
      </c>
      <c r="Y18" s="105">
        <v>0.68058479640000002</v>
      </c>
      <c r="Z18" s="105">
        <v>0.92386493479999998</v>
      </c>
      <c r="AA18" s="117">
        <v>52781</v>
      </c>
      <c r="AB18" s="117">
        <v>17317</v>
      </c>
      <c r="AC18" s="115">
        <v>3.4880317907</v>
      </c>
      <c r="AD18" s="105">
        <v>2.9936714475000001</v>
      </c>
      <c r="AE18" s="105">
        <v>4.0640283966000004</v>
      </c>
      <c r="AF18" s="105">
        <v>1.1941599999999999E-5</v>
      </c>
      <c r="AG18" s="106">
        <v>3.04792978</v>
      </c>
      <c r="AH18" s="105">
        <v>3.0220379328</v>
      </c>
      <c r="AI18" s="105">
        <v>3.0740434602</v>
      </c>
      <c r="AJ18" s="105">
        <v>0.71074246699999999</v>
      </c>
      <c r="AK18" s="105">
        <v>0.61000861159999997</v>
      </c>
      <c r="AL18" s="105">
        <v>0.82811102130000003</v>
      </c>
      <c r="AM18" s="105">
        <v>0.3526457791</v>
      </c>
      <c r="AN18" s="105">
        <v>0.92982710800000001</v>
      </c>
      <c r="AO18" s="105">
        <v>1.0840072503</v>
      </c>
      <c r="AP18" s="105">
        <v>0.79757626209999999</v>
      </c>
      <c r="AQ18" s="105">
        <v>0.12436392020000001</v>
      </c>
      <c r="AR18" s="105">
        <v>1.1279818485999999</v>
      </c>
      <c r="AS18" s="105">
        <v>0.96737436359999995</v>
      </c>
      <c r="AT18" s="105">
        <v>1.3152540512999999</v>
      </c>
      <c r="AU18" s="103">
        <v>1</v>
      </c>
      <c r="AV18" s="103">
        <v>2</v>
      </c>
      <c r="AW18" s="103">
        <v>3</v>
      </c>
      <c r="AX18" s="103" t="s">
        <v>28</v>
      </c>
      <c r="AY18" s="103" t="s">
        <v>28</v>
      </c>
      <c r="AZ18" s="103" t="s">
        <v>28</v>
      </c>
      <c r="BA18" s="103" t="s">
        <v>28</v>
      </c>
      <c r="BB18" s="103" t="s">
        <v>28</v>
      </c>
      <c r="BC18" s="109" t="s">
        <v>231</v>
      </c>
      <c r="BD18" s="110">
        <v>34666</v>
      </c>
      <c r="BE18" s="110">
        <v>47701</v>
      </c>
      <c r="BF18" s="110">
        <v>52781</v>
      </c>
    </row>
    <row r="19" spans="1:58" x14ac:dyDescent="0.3">
      <c r="A19" s="10"/>
      <c r="B19" t="s">
        <v>67</v>
      </c>
      <c r="C19" s="103">
        <v>41169</v>
      </c>
      <c r="D19" s="117">
        <v>10679</v>
      </c>
      <c r="E19" s="115">
        <v>4.3588463065000003</v>
      </c>
      <c r="F19" s="105">
        <v>3.7401191663</v>
      </c>
      <c r="G19" s="105">
        <v>5.0799293495000004</v>
      </c>
      <c r="H19" s="105">
        <v>0.41965533510000003</v>
      </c>
      <c r="I19" s="106">
        <v>3.8551362487</v>
      </c>
      <c r="J19" s="105">
        <v>3.8180761323999999</v>
      </c>
      <c r="K19" s="105">
        <v>3.8925560887000001</v>
      </c>
      <c r="L19" s="105">
        <v>0.93891050860000003</v>
      </c>
      <c r="M19" s="105">
        <v>0.80563455139999995</v>
      </c>
      <c r="N19" s="105">
        <v>1.0942342799</v>
      </c>
      <c r="O19" s="117">
        <v>54872</v>
      </c>
      <c r="P19" s="117">
        <v>13252</v>
      </c>
      <c r="Q19" s="115">
        <v>4.3459283484000002</v>
      </c>
      <c r="R19" s="105">
        <v>3.7305746126999999</v>
      </c>
      <c r="S19" s="105">
        <v>5.0627839327000004</v>
      </c>
      <c r="T19" s="105">
        <v>0.27603995669999998</v>
      </c>
      <c r="U19" s="106">
        <v>4.1406580139000004</v>
      </c>
      <c r="V19" s="105">
        <v>4.1061574301999997</v>
      </c>
      <c r="W19" s="105">
        <v>4.1754484768999998</v>
      </c>
      <c r="X19" s="105">
        <v>0.91864918510000004</v>
      </c>
      <c r="Y19" s="105">
        <v>0.78857474240000003</v>
      </c>
      <c r="Z19" s="105">
        <v>1.0701792485999999</v>
      </c>
      <c r="AA19" s="117">
        <v>72494</v>
      </c>
      <c r="AB19" s="117">
        <v>15824</v>
      </c>
      <c r="AC19" s="115">
        <v>4.7652125332999997</v>
      </c>
      <c r="AD19" s="105">
        <v>4.0909495761999999</v>
      </c>
      <c r="AE19" s="105">
        <v>5.5506062991</v>
      </c>
      <c r="AF19" s="105">
        <v>0.70527014830000001</v>
      </c>
      <c r="AG19" s="106">
        <v>4.5812689584999999</v>
      </c>
      <c r="AH19" s="105">
        <v>4.5480410428000004</v>
      </c>
      <c r="AI19" s="105">
        <v>4.6147396369000004</v>
      </c>
      <c r="AJ19" s="105">
        <v>0.97098854450000005</v>
      </c>
      <c r="AK19" s="105">
        <v>0.83359664379999998</v>
      </c>
      <c r="AL19" s="105">
        <v>1.1310251312999999</v>
      </c>
      <c r="AM19" s="105">
        <v>0.2381117942</v>
      </c>
      <c r="AN19" s="105">
        <v>1.096477473</v>
      </c>
      <c r="AO19" s="105">
        <v>1.2777753089999999</v>
      </c>
      <c r="AP19" s="105">
        <v>0.94090317779999999</v>
      </c>
      <c r="AQ19" s="105">
        <v>0.96977848950000001</v>
      </c>
      <c r="AR19" s="105">
        <v>0.99703638139999995</v>
      </c>
      <c r="AS19" s="105">
        <v>0.85512066419999999</v>
      </c>
      <c r="AT19" s="105">
        <v>1.162504413</v>
      </c>
      <c r="AU19" s="103" t="s">
        <v>28</v>
      </c>
      <c r="AV19" s="103" t="s">
        <v>28</v>
      </c>
      <c r="AW19" s="103" t="s">
        <v>28</v>
      </c>
      <c r="AX19" s="103" t="s">
        <v>28</v>
      </c>
      <c r="AY19" s="103" t="s">
        <v>28</v>
      </c>
      <c r="AZ19" s="103" t="s">
        <v>28</v>
      </c>
      <c r="BA19" s="103" t="s">
        <v>28</v>
      </c>
      <c r="BB19" s="103" t="s">
        <v>28</v>
      </c>
      <c r="BC19" s="109" t="s">
        <v>28</v>
      </c>
      <c r="BD19" s="110">
        <v>41169</v>
      </c>
      <c r="BE19" s="110">
        <v>54872</v>
      </c>
      <c r="BF19" s="110">
        <v>72494</v>
      </c>
    </row>
    <row r="20" spans="1:58" x14ac:dyDescent="0.3">
      <c r="A20" s="10"/>
      <c r="B20" t="s">
        <v>63</v>
      </c>
      <c r="C20" s="103">
        <v>31080</v>
      </c>
      <c r="D20" s="117">
        <v>9542</v>
      </c>
      <c r="E20" s="115">
        <v>3.5616743729000002</v>
      </c>
      <c r="F20" s="105">
        <v>3.0567748953999998</v>
      </c>
      <c r="G20" s="105">
        <v>4.1499700738999996</v>
      </c>
      <c r="H20" s="105">
        <v>6.7945340000000003E-4</v>
      </c>
      <c r="I20" s="106">
        <v>3.2571787885000001</v>
      </c>
      <c r="J20" s="105">
        <v>3.2211676142000001</v>
      </c>
      <c r="K20" s="105">
        <v>3.2935925512000002</v>
      </c>
      <c r="L20" s="105">
        <v>0.76719692819999996</v>
      </c>
      <c r="M20" s="105">
        <v>0.65843984160000002</v>
      </c>
      <c r="N20" s="105">
        <v>0.89391784860000001</v>
      </c>
      <c r="O20" s="117">
        <v>37357</v>
      </c>
      <c r="P20" s="117">
        <v>9833</v>
      </c>
      <c r="Q20" s="115">
        <v>4.0409125139000004</v>
      </c>
      <c r="R20" s="105">
        <v>3.4685631944000002</v>
      </c>
      <c r="S20" s="105">
        <v>4.7077054763000001</v>
      </c>
      <c r="T20" s="105">
        <v>4.3102723599999997E-2</v>
      </c>
      <c r="U20" s="106">
        <v>3.7991457338000001</v>
      </c>
      <c r="V20" s="105">
        <v>3.7608149311000001</v>
      </c>
      <c r="W20" s="105">
        <v>3.8378672098000002</v>
      </c>
      <c r="X20" s="105">
        <v>0.85417445719999996</v>
      </c>
      <c r="Y20" s="105">
        <v>0.73319035580000003</v>
      </c>
      <c r="Z20" s="105">
        <v>0.99512220470000001</v>
      </c>
      <c r="AA20" s="117">
        <v>29165</v>
      </c>
      <c r="AB20" s="117">
        <v>10269</v>
      </c>
      <c r="AC20" s="115">
        <v>3.0791463657999998</v>
      </c>
      <c r="AD20" s="105">
        <v>2.6424460618999999</v>
      </c>
      <c r="AE20" s="105">
        <v>3.5880173595999998</v>
      </c>
      <c r="AF20" s="105">
        <v>2.3251936999999998E-9</v>
      </c>
      <c r="AG20" s="106">
        <v>2.8401012756999999</v>
      </c>
      <c r="AH20" s="105">
        <v>2.8076926081</v>
      </c>
      <c r="AI20" s="105">
        <v>2.8728840304999999</v>
      </c>
      <c r="AJ20" s="105">
        <v>0.62742549830000005</v>
      </c>
      <c r="AK20" s="105">
        <v>0.53844080149999995</v>
      </c>
      <c r="AL20" s="105">
        <v>0.7311161316</v>
      </c>
      <c r="AM20" s="105">
        <v>5.1705589999999997E-4</v>
      </c>
      <c r="AN20" s="105">
        <v>0.76199283090000003</v>
      </c>
      <c r="AO20" s="105">
        <v>0.88837202019999995</v>
      </c>
      <c r="AP20" s="105">
        <v>0.65359225759999995</v>
      </c>
      <c r="AQ20" s="105">
        <v>0.106707462</v>
      </c>
      <c r="AR20" s="105">
        <v>1.1345541705</v>
      </c>
      <c r="AS20" s="105">
        <v>0.97322638189999999</v>
      </c>
      <c r="AT20" s="105">
        <v>1.3226246122</v>
      </c>
      <c r="AU20" s="103">
        <v>1</v>
      </c>
      <c r="AV20" s="103" t="s">
        <v>28</v>
      </c>
      <c r="AW20" s="103">
        <v>3</v>
      </c>
      <c r="AX20" s="103" t="s">
        <v>28</v>
      </c>
      <c r="AY20" s="103" t="s">
        <v>230</v>
      </c>
      <c r="AZ20" s="103" t="s">
        <v>28</v>
      </c>
      <c r="BA20" s="103" t="s">
        <v>28</v>
      </c>
      <c r="BB20" s="103" t="s">
        <v>28</v>
      </c>
      <c r="BC20" s="109" t="s">
        <v>429</v>
      </c>
      <c r="BD20" s="110">
        <v>31080</v>
      </c>
      <c r="BE20" s="110">
        <v>37357</v>
      </c>
      <c r="BF20" s="110">
        <v>29165</v>
      </c>
    </row>
    <row r="21" spans="1:58" x14ac:dyDescent="0.3">
      <c r="A21" s="10"/>
      <c r="B21" t="s">
        <v>62</v>
      </c>
      <c r="C21" s="103">
        <v>14544</v>
      </c>
      <c r="D21" s="117">
        <v>5977</v>
      </c>
      <c r="E21" s="115">
        <v>3.0661442795</v>
      </c>
      <c r="F21" s="105">
        <v>2.6233457267000002</v>
      </c>
      <c r="G21" s="105">
        <v>3.5836834798999999</v>
      </c>
      <c r="H21" s="105">
        <v>1.8605399E-7</v>
      </c>
      <c r="I21" s="106">
        <v>2.4333277564000002</v>
      </c>
      <c r="J21" s="105">
        <v>2.3941009929999999</v>
      </c>
      <c r="K21" s="105">
        <v>2.4731972407999998</v>
      </c>
      <c r="L21" s="105">
        <v>0.66045803920000001</v>
      </c>
      <c r="M21" s="105">
        <v>0.56507770570000004</v>
      </c>
      <c r="N21" s="105">
        <v>0.77193776569999994</v>
      </c>
      <c r="O21" s="117">
        <v>15385</v>
      </c>
      <c r="P21" s="117">
        <v>5761</v>
      </c>
      <c r="Q21" s="115">
        <v>3.3867103173999999</v>
      </c>
      <c r="R21" s="105">
        <v>2.8905823035</v>
      </c>
      <c r="S21" s="105">
        <v>3.9679917641000002</v>
      </c>
      <c r="T21" s="105">
        <v>3.5404899999999997E-5</v>
      </c>
      <c r="U21" s="106">
        <v>2.6705433085000001</v>
      </c>
      <c r="V21" s="105">
        <v>2.6286762716999998</v>
      </c>
      <c r="W21" s="105">
        <v>2.7130771632999999</v>
      </c>
      <c r="X21" s="105">
        <v>0.71588816560000001</v>
      </c>
      <c r="Y21" s="105">
        <v>0.61101584399999997</v>
      </c>
      <c r="Z21" s="105">
        <v>0.83876035419999995</v>
      </c>
      <c r="AA21" s="117">
        <v>16483</v>
      </c>
      <c r="AB21" s="117">
        <v>8465</v>
      </c>
      <c r="AC21" s="115">
        <v>2.3403323727999998</v>
      </c>
      <c r="AD21" s="105">
        <v>2.0032503188000002</v>
      </c>
      <c r="AE21" s="105">
        <v>2.7341344033000001</v>
      </c>
      <c r="AF21" s="105">
        <v>1.0387540000000001E-20</v>
      </c>
      <c r="AG21" s="106">
        <v>1.9471943296000001</v>
      </c>
      <c r="AH21" s="105">
        <v>1.9176938911999999</v>
      </c>
      <c r="AI21" s="105">
        <v>1.9771485817000001</v>
      </c>
      <c r="AJ21" s="105">
        <v>0.47688028780000002</v>
      </c>
      <c r="AK21" s="105">
        <v>0.40819440849999999</v>
      </c>
      <c r="AL21" s="105">
        <v>0.55712377280000003</v>
      </c>
      <c r="AM21" s="105">
        <v>7.3541458999999997E-6</v>
      </c>
      <c r="AN21" s="105">
        <v>0.69103411670000003</v>
      </c>
      <c r="AO21" s="105">
        <v>0.81220841420000001</v>
      </c>
      <c r="AP21" s="105">
        <v>0.58793795059999998</v>
      </c>
      <c r="AQ21" s="105">
        <v>0.2289420684</v>
      </c>
      <c r="AR21" s="105">
        <v>1.1045502131</v>
      </c>
      <c r="AS21" s="105">
        <v>0.93935894809999998</v>
      </c>
      <c r="AT21" s="105">
        <v>1.2987912402999999</v>
      </c>
      <c r="AU21" s="103">
        <v>1</v>
      </c>
      <c r="AV21" s="103">
        <v>2</v>
      </c>
      <c r="AW21" s="103">
        <v>3</v>
      </c>
      <c r="AX21" s="103" t="s">
        <v>28</v>
      </c>
      <c r="AY21" s="103" t="s">
        <v>230</v>
      </c>
      <c r="AZ21" s="103" t="s">
        <v>28</v>
      </c>
      <c r="BA21" s="103" t="s">
        <v>28</v>
      </c>
      <c r="BB21" s="103" t="s">
        <v>28</v>
      </c>
      <c r="BC21" s="109" t="s">
        <v>430</v>
      </c>
      <c r="BD21" s="110">
        <v>14544</v>
      </c>
      <c r="BE21" s="110">
        <v>15385</v>
      </c>
      <c r="BF21" s="110">
        <v>16483</v>
      </c>
    </row>
    <row r="22" spans="1:58" x14ac:dyDescent="0.3">
      <c r="A22" s="10"/>
      <c r="B22" t="s">
        <v>203</v>
      </c>
      <c r="C22" s="103">
        <v>12511</v>
      </c>
      <c r="D22" s="117">
        <v>4270</v>
      </c>
      <c r="E22" s="115">
        <v>2.9133407557000002</v>
      </c>
      <c r="F22" s="105">
        <v>2.4985960582</v>
      </c>
      <c r="G22" s="105">
        <v>3.3969293799</v>
      </c>
      <c r="H22" s="105">
        <v>2.7375089000000001E-9</v>
      </c>
      <c r="I22" s="106">
        <v>2.9299765808</v>
      </c>
      <c r="J22" s="105">
        <v>2.8790825593</v>
      </c>
      <c r="K22" s="105">
        <v>2.9817702644000001</v>
      </c>
      <c r="L22" s="105">
        <v>0.62754363390000001</v>
      </c>
      <c r="M22" s="105">
        <v>0.53820619739999997</v>
      </c>
      <c r="N22" s="105">
        <v>0.73171028930000004</v>
      </c>
      <c r="O22" s="117">
        <v>15220</v>
      </c>
      <c r="P22" s="117">
        <v>4407</v>
      </c>
      <c r="Q22" s="115">
        <v>3.5397365731999999</v>
      </c>
      <c r="R22" s="105">
        <v>3.0354331650000002</v>
      </c>
      <c r="S22" s="105">
        <v>4.1278243751000003</v>
      </c>
      <c r="T22" s="105">
        <v>2.168138E-4</v>
      </c>
      <c r="U22" s="106">
        <v>3.4535965509</v>
      </c>
      <c r="V22" s="105">
        <v>3.3991629424999998</v>
      </c>
      <c r="W22" s="105">
        <v>3.5089018498</v>
      </c>
      <c r="X22" s="105">
        <v>0.7482350968</v>
      </c>
      <c r="Y22" s="105">
        <v>0.64163464739999998</v>
      </c>
      <c r="Z22" s="105">
        <v>0.87254602339999998</v>
      </c>
      <c r="AA22" s="117">
        <v>16130</v>
      </c>
      <c r="AB22" s="117">
        <v>4490</v>
      </c>
      <c r="AC22" s="115">
        <v>3.5935210581999999</v>
      </c>
      <c r="AD22" s="105">
        <v>3.0822045489000001</v>
      </c>
      <c r="AE22" s="105">
        <v>4.1896614552999996</v>
      </c>
      <c r="AF22" s="105">
        <v>6.9022400000000005E-5</v>
      </c>
      <c r="AG22" s="106">
        <v>3.5924276168999998</v>
      </c>
      <c r="AH22" s="105">
        <v>3.5374137515999999</v>
      </c>
      <c r="AI22" s="105">
        <v>3.6482970579999998</v>
      </c>
      <c r="AJ22" s="105">
        <v>0.73223759850000003</v>
      </c>
      <c r="AK22" s="105">
        <v>0.62804865210000005</v>
      </c>
      <c r="AL22" s="105">
        <v>0.85371077360000003</v>
      </c>
      <c r="AM22" s="105">
        <v>0.84872371530000001</v>
      </c>
      <c r="AN22" s="105">
        <v>1.0151944879999999</v>
      </c>
      <c r="AO22" s="105">
        <v>1.1853431267000001</v>
      </c>
      <c r="AP22" s="105">
        <v>0.86946962900000002</v>
      </c>
      <c r="AQ22" s="105">
        <v>1.38123868E-2</v>
      </c>
      <c r="AR22" s="105">
        <v>1.2150094581999999</v>
      </c>
      <c r="AS22" s="105">
        <v>1.0405186397999999</v>
      </c>
      <c r="AT22" s="105">
        <v>1.4187616896999999</v>
      </c>
      <c r="AU22" s="103">
        <v>1</v>
      </c>
      <c r="AV22" s="103">
        <v>2</v>
      </c>
      <c r="AW22" s="103">
        <v>3</v>
      </c>
      <c r="AX22" s="103" t="s">
        <v>28</v>
      </c>
      <c r="AY22" s="103" t="s">
        <v>28</v>
      </c>
      <c r="AZ22" s="103" t="s">
        <v>28</v>
      </c>
      <c r="BA22" s="103" t="s">
        <v>28</v>
      </c>
      <c r="BB22" s="103" t="s">
        <v>28</v>
      </c>
      <c r="BC22" s="109" t="s">
        <v>231</v>
      </c>
      <c r="BD22" s="110">
        <v>12511</v>
      </c>
      <c r="BE22" s="110">
        <v>15220</v>
      </c>
      <c r="BF22" s="110">
        <v>16130</v>
      </c>
    </row>
    <row r="23" spans="1:58" x14ac:dyDescent="0.3">
      <c r="A23" s="10"/>
      <c r="B23" t="s">
        <v>72</v>
      </c>
      <c r="C23" s="103">
        <v>34685</v>
      </c>
      <c r="D23" s="117">
        <v>9018</v>
      </c>
      <c r="E23" s="115">
        <v>3.8512939922</v>
      </c>
      <c r="F23" s="105">
        <v>3.3057914925</v>
      </c>
      <c r="G23" s="105">
        <v>4.4868121441</v>
      </c>
      <c r="H23" s="105">
        <v>1.6504846399999999E-2</v>
      </c>
      <c r="I23" s="106">
        <v>3.8461964959000001</v>
      </c>
      <c r="J23" s="105">
        <v>3.8059317025000001</v>
      </c>
      <c r="K23" s="105">
        <v>3.8868872699999999</v>
      </c>
      <c r="L23" s="105">
        <v>0.82958199180000003</v>
      </c>
      <c r="M23" s="105">
        <v>0.71207887439999995</v>
      </c>
      <c r="N23" s="105">
        <v>0.96647479079999998</v>
      </c>
      <c r="O23" s="117">
        <v>41292</v>
      </c>
      <c r="P23" s="117">
        <v>10296</v>
      </c>
      <c r="Q23" s="115">
        <v>3.9466379380999999</v>
      </c>
      <c r="R23" s="105">
        <v>3.3879846476000002</v>
      </c>
      <c r="S23" s="105">
        <v>4.5974089715000002</v>
      </c>
      <c r="T23" s="105">
        <v>1.9954889100000001E-2</v>
      </c>
      <c r="U23" s="106">
        <v>4.0104895105000002</v>
      </c>
      <c r="V23" s="105">
        <v>3.9719931429000002</v>
      </c>
      <c r="W23" s="105">
        <v>4.0493589830000003</v>
      </c>
      <c r="X23" s="105">
        <v>0.83424654880000004</v>
      </c>
      <c r="Y23" s="105">
        <v>0.71615753559999995</v>
      </c>
      <c r="Z23" s="105">
        <v>0.97180755569999999</v>
      </c>
      <c r="AA23" s="117">
        <v>40782</v>
      </c>
      <c r="AB23" s="117">
        <v>11489</v>
      </c>
      <c r="AC23" s="115">
        <v>3.5303215519000002</v>
      </c>
      <c r="AD23" s="105">
        <v>3.0304830545999999</v>
      </c>
      <c r="AE23" s="105">
        <v>4.1126018641000002</v>
      </c>
      <c r="AF23" s="105">
        <v>2.34927E-5</v>
      </c>
      <c r="AG23" s="106">
        <v>3.5496561929000001</v>
      </c>
      <c r="AH23" s="105">
        <v>3.5153719688999998</v>
      </c>
      <c r="AI23" s="105">
        <v>3.5842747791999998</v>
      </c>
      <c r="AJ23" s="105">
        <v>0.71935968459999999</v>
      </c>
      <c r="AK23" s="105">
        <v>0.61750956749999997</v>
      </c>
      <c r="AL23" s="105">
        <v>0.83800864500000005</v>
      </c>
      <c r="AM23" s="105">
        <v>0.15348786140000001</v>
      </c>
      <c r="AN23" s="105">
        <v>0.89451366129999998</v>
      </c>
      <c r="AO23" s="105">
        <v>1.0424774983</v>
      </c>
      <c r="AP23" s="105">
        <v>0.76755104220000003</v>
      </c>
      <c r="AQ23" s="105">
        <v>0.75429282880000004</v>
      </c>
      <c r="AR23" s="105">
        <v>1.0247563406</v>
      </c>
      <c r="AS23" s="105">
        <v>0.87924994769999998</v>
      </c>
      <c r="AT23" s="105">
        <v>1.1943424737999999</v>
      </c>
      <c r="AU23" s="103" t="s">
        <v>28</v>
      </c>
      <c r="AV23" s="103" t="s">
        <v>28</v>
      </c>
      <c r="AW23" s="103">
        <v>3</v>
      </c>
      <c r="AX23" s="103" t="s">
        <v>28</v>
      </c>
      <c r="AY23" s="103" t="s">
        <v>28</v>
      </c>
      <c r="AZ23" s="103" t="s">
        <v>28</v>
      </c>
      <c r="BA23" s="103" t="s">
        <v>28</v>
      </c>
      <c r="BB23" s="103" t="s">
        <v>28</v>
      </c>
      <c r="BC23" s="109">
        <v>-3</v>
      </c>
      <c r="BD23" s="110">
        <v>34685</v>
      </c>
      <c r="BE23" s="110">
        <v>41292</v>
      </c>
      <c r="BF23" s="110">
        <v>40782</v>
      </c>
    </row>
    <row r="24" spans="1:58" x14ac:dyDescent="0.3">
      <c r="A24" s="10"/>
      <c r="B24" t="s">
        <v>180</v>
      </c>
      <c r="C24" s="103">
        <v>37224</v>
      </c>
      <c r="D24" s="117">
        <v>10151</v>
      </c>
      <c r="E24" s="115">
        <v>3.8389919510000001</v>
      </c>
      <c r="F24" s="105">
        <v>3.2948514354</v>
      </c>
      <c r="G24" s="105">
        <v>4.4729965793000002</v>
      </c>
      <c r="H24" s="105">
        <v>1.48190936E-2</v>
      </c>
      <c r="I24" s="106">
        <v>3.6670278789999999</v>
      </c>
      <c r="J24" s="105">
        <v>3.6299643537000001</v>
      </c>
      <c r="K24" s="105">
        <v>3.7044698391000002</v>
      </c>
      <c r="L24" s="105">
        <v>0.82693208979999999</v>
      </c>
      <c r="M24" s="105">
        <v>0.70972234840000004</v>
      </c>
      <c r="N24" s="105">
        <v>0.96349887059999995</v>
      </c>
      <c r="O24" s="117">
        <v>49412</v>
      </c>
      <c r="P24" s="117">
        <v>13596</v>
      </c>
      <c r="Q24" s="115">
        <v>3.7890009449000002</v>
      </c>
      <c r="R24" s="105">
        <v>3.2523885770000001</v>
      </c>
      <c r="S24" s="105">
        <v>4.4141491154999999</v>
      </c>
      <c r="T24" s="105">
        <v>4.3847911999999999E-3</v>
      </c>
      <c r="U24" s="106">
        <v>3.6343042071</v>
      </c>
      <c r="V24" s="105">
        <v>3.6024005901999998</v>
      </c>
      <c r="W24" s="105">
        <v>3.6664903691999999</v>
      </c>
      <c r="X24" s="105">
        <v>0.80092499260000005</v>
      </c>
      <c r="Y24" s="105">
        <v>0.68749502439999999</v>
      </c>
      <c r="Z24" s="105">
        <v>0.93306979840000004</v>
      </c>
      <c r="AA24" s="117">
        <v>52517</v>
      </c>
      <c r="AB24" s="117">
        <v>14438</v>
      </c>
      <c r="AC24" s="115">
        <v>3.6861017940999998</v>
      </c>
      <c r="AD24" s="105">
        <v>3.1642492990000002</v>
      </c>
      <c r="AE24" s="105">
        <v>4.2940189450000004</v>
      </c>
      <c r="AF24" s="105">
        <v>2.380595E-4</v>
      </c>
      <c r="AG24" s="106">
        <v>3.6374151545000002</v>
      </c>
      <c r="AH24" s="105">
        <v>3.6064384538000001</v>
      </c>
      <c r="AI24" s="105">
        <v>3.6686579226</v>
      </c>
      <c r="AJ24" s="105">
        <v>0.75110240959999997</v>
      </c>
      <c r="AK24" s="105">
        <v>0.644766587</v>
      </c>
      <c r="AL24" s="105">
        <v>0.87497528729999996</v>
      </c>
      <c r="AM24" s="105">
        <v>0.72455946120000003</v>
      </c>
      <c r="AN24" s="105">
        <v>0.97284266949999998</v>
      </c>
      <c r="AO24" s="105">
        <v>1.1338407393000001</v>
      </c>
      <c r="AP24" s="105">
        <v>0.83470528690000001</v>
      </c>
      <c r="AQ24" s="105">
        <v>0.86694704469999995</v>
      </c>
      <c r="AR24" s="105">
        <v>0.98697809039999995</v>
      </c>
      <c r="AS24" s="105">
        <v>0.84666789050000002</v>
      </c>
      <c r="AT24" s="105">
        <v>1.1505405625</v>
      </c>
      <c r="AU24" s="103" t="s">
        <v>28</v>
      </c>
      <c r="AV24" s="103">
        <v>2</v>
      </c>
      <c r="AW24" s="103">
        <v>3</v>
      </c>
      <c r="AX24" s="103" t="s">
        <v>28</v>
      </c>
      <c r="AY24" s="103" t="s">
        <v>28</v>
      </c>
      <c r="AZ24" s="103" t="s">
        <v>28</v>
      </c>
      <c r="BA24" s="103" t="s">
        <v>28</v>
      </c>
      <c r="BB24" s="103" t="s">
        <v>28</v>
      </c>
      <c r="BC24" s="109" t="s">
        <v>431</v>
      </c>
      <c r="BD24" s="110">
        <v>37224</v>
      </c>
      <c r="BE24" s="110">
        <v>49412</v>
      </c>
      <c r="BF24" s="110">
        <v>52517</v>
      </c>
    </row>
    <row r="25" spans="1:58" x14ac:dyDescent="0.3">
      <c r="A25" s="10"/>
      <c r="B25" t="s">
        <v>68</v>
      </c>
      <c r="C25" s="103">
        <v>67938</v>
      </c>
      <c r="D25" s="117">
        <v>20767</v>
      </c>
      <c r="E25" s="115">
        <v>3.5341781466</v>
      </c>
      <c r="F25" s="105">
        <v>3.0341990777999999</v>
      </c>
      <c r="G25" s="105">
        <v>4.1165443832999999</v>
      </c>
      <c r="H25" s="105">
        <v>4.5689949999999998E-4</v>
      </c>
      <c r="I25" s="106">
        <v>3.2714402657999999</v>
      </c>
      <c r="J25" s="105">
        <v>3.2469327732000002</v>
      </c>
      <c r="K25" s="105">
        <v>3.2961327382999999</v>
      </c>
      <c r="L25" s="105">
        <v>0.76127414640000002</v>
      </c>
      <c r="M25" s="105">
        <v>0.65357693279999995</v>
      </c>
      <c r="N25" s="105">
        <v>0.88671783969999995</v>
      </c>
      <c r="O25" s="117">
        <v>82307</v>
      </c>
      <c r="P25" s="117">
        <v>21232</v>
      </c>
      <c r="Q25" s="115">
        <v>4.0020702699999999</v>
      </c>
      <c r="R25" s="105">
        <v>3.4361510649999998</v>
      </c>
      <c r="S25" s="105">
        <v>4.6611939182000004</v>
      </c>
      <c r="T25" s="105">
        <v>3.15182221E-2</v>
      </c>
      <c r="U25" s="106">
        <v>3.8765542577000001</v>
      </c>
      <c r="V25" s="105">
        <v>3.8501610042999999</v>
      </c>
      <c r="W25" s="105">
        <v>3.9031284397000001</v>
      </c>
      <c r="X25" s="105">
        <v>0.84596392249999997</v>
      </c>
      <c r="Y25" s="105">
        <v>0.72633902880000001</v>
      </c>
      <c r="Z25" s="105">
        <v>0.98529051820000002</v>
      </c>
      <c r="AA25" s="117">
        <v>89095</v>
      </c>
      <c r="AB25" s="117">
        <v>23360</v>
      </c>
      <c r="AC25" s="115">
        <v>3.8826438507000001</v>
      </c>
      <c r="AD25" s="105">
        <v>3.3336830597999998</v>
      </c>
      <c r="AE25" s="105">
        <v>4.5220025422000001</v>
      </c>
      <c r="AF25" s="105">
        <v>2.5948404999999999E-3</v>
      </c>
      <c r="AG25" s="106">
        <v>3.8139982877</v>
      </c>
      <c r="AH25" s="105">
        <v>3.7890364334000002</v>
      </c>
      <c r="AI25" s="105">
        <v>3.8391245884999998</v>
      </c>
      <c r="AJ25" s="105">
        <v>0.79115100849999997</v>
      </c>
      <c r="AK25" s="105">
        <v>0.67929143550000004</v>
      </c>
      <c r="AL25" s="105">
        <v>0.92143060480000005</v>
      </c>
      <c r="AM25" s="105">
        <v>0.69734207879999999</v>
      </c>
      <c r="AN25" s="105">
        <v>0.97015883999999997</v>
      </c>
      <c r="AO25" s="105">
        <v>1.130186039</v>
      </c>
      <c r="AP25" s="105">
        <v>0.83279048079999995</v>
      </c>
      <c r="AQ25" s="105">
        <v>0.1106940407</v>
      </c>
      <c r="AR25" s="105">
        <v>1.1323906447000001</v>
      </c>
      <c r="AS25" s="105">
        <v>0.97195932389999995</v>
      </c>
      <c r="AT25" s="105">
        <v>1.3193027123000001</v>
      </c>
      <c r="AU25" s="103">
        <v>1</v>
      </c>
      <c r="AV25" s="103" t="s">
        <v>28</v>
      </c>
      <c r="AW25" s="103">
        <v>3</v>
      </c>
      <c r="AX25" s="103" t="s">
        <v>28</v>
      </c>
      <c r="AY25" s="103" t="s">
        <v>28</v>
      </c>
      <c r="AZ25" s="103" t="s">
        <v>28</v>
      </c>
      <c r="BA25" s="103" t="s">
        <v>28</v>
      </c>
      <c r="BB25" s="103" t="s">
        <v>28</v>
      </c>
      <c r="BC25" s="109" t="s">
        <v>232</v>
      </c>
      <c r="BD25" s="110">
        <v>67938</v>
      </c>
      <c r="BE25" s="110">
        <v>82307</v>
      </c>
      <c r="BF25" s="110">
        <v>89095</v>
      </c>
    </row>
    <row r="26" spans="1:58" x14ac:dyDescent="0.3">
      <c r="A26" s="10"/>
      <c r="B26" t="s">
        <v>147</v>
      </c>
      <c r="C26" s="103">
        <v>12659</v>
      </c>
      <c r="D26" s="117">
        <v>4233</v>
      </c>
      <c r="E26" s="115">
        <v>2.894537524</v>
      </c>
      <c r="F26" s="105">
        <v>2.4818099222000001</v>
      </c>
      <c r="G26" s="105">
        <v>3.3759021603999999</v>
      </c>
      <c r="H26" s="105">
        <v>1.7567936E-9</v>
      </c>
      <c r="I26" s="106">
        <v>2.990550437</v>
      </c>
      <c r="J26" s="105">
        <v>2.9389061476</v>
      </c>
      <c r="K26" s="105">
        <v>3.0431022521000002</v>
      </c>
      <c r="L26" s="105">
        <v>0.62349335299999997</v>
      </c>
      <c r="M26" s="105">
        <v>0.53459040589999995</v>
      </c>
      <c r="N26" s="105">
        <v>0.72718095370000002</v>
      </c>
      <c r="O26" s="117">
        <v>17438</v>
      </c>
      <c r="P26" s="117">
        <v>4441</v>
      </c>
      <c r="Q26" s="115">
        <v>3.7851709694000002</v>
      </c>
      <c r="R26" s="105">
        <v>3.2472421643999998</v>
      </c>
      <c r="S26" s="105">
        <v>4.4122115143</v>
      </c>
      <c r="T26" s="105">
        <v>4.3532715000000003E-3</v>
      </c>
      <c r="U26" s="106">
        <v>3.9265931097000002</v>
      </c>
      <c r="V26" s="105">
        <v>3.8687439989999999</v>
      </c>
      <c r="W26" s="105">
        <v>3.9853072349000001</v>
      </c>
      <c r="X26" s="105">
        <v>0.80011540640000001</v>
      </c>
      <c r="Y26" s="105">
        <v>0.68640716759999998</v>
      </c>
      <c r="Z26" s="105">
        <v>0.93266022520000003</v>
      </c>
      <c r="AA26" s="117">
        <v>16025</v>
      </c>
      <c r="AB26" s="117">
        <v>4701</v>
      </c>
      <c r="AC26" s="115">
        <v>3.1673932708999999</v>
      </c>
      <c r="AD26" s="105">
        <v>2.7170773676</v>
      </c>
      <c r="AE26" s="105">
        <v>3.6923424603999999</v>
      </c>
      <c r="AF26" s="105">
        <v>2.1887294E-8</v>
      </c>
      <c r="AG26" s="106">
        <v>3.4088491809999999</v>
      </c>
      <c r="AH26" s="105">
        <v>3.3564771817999999</v>
      </c>
      <c r="AI26" s="105">
        <v>3.4620383544000002</v>
      </c>
      <c r="AJ26" s="105">
        <v>0.64540722169999998</v>
      </c>
      <c r="AK26" s="105">
        <v>0.55364812799999996</v>
      </c>
      <c r="AL26" s="105">
        <v>0.75237404549999998</v>
      </c>
      <c r="AM26" s="105">
        <v>2.3708288000000001E-2</v>
      </c>
      <c r="AN26" s="105">
        <v>0.83679001460000002</v>
      </c>
      <c r="AO26" s="105">
        <v>0.97650057629999998</v>
      </c>
      <c r="AP26" s="105">
        <v>0.71706821850000002</v>
      </c>
      <c r="AQ26" s="105">
        <v>6.8697080000000002E-4</v>
      </c>
      <c r="AR26" s="105">
        <v>1.3076945583999999</v>
      </c>
      <c r="AS26" s="105">
        <v>1.1200586481000001</v>
      </c>
      <c r="AT26" s="105">
        <v>1.5267638539999999</v>
      </c>
      <c r="AU26" s="103">
        <v>1</v>
      </c>
      <c r="AV26" s="103">
        <v>2</v>
      </c>
      <c r="AW26" s="103">
        <v>3</v>
      </c>
      <c r="AX26" s="103" t="s">
        <v>229</v>
      </c>
      <c r="AY26" s="103" t="s">
        <v>28</v>
      </c>
      <c r="AZ26" s="103" t="s">
        <v>28</v>
      </c>
      <c r="BA26" s="103" t="s">
        <v>28</v>
      </c>
      <c r="BB26" s="103" t="s">
        <v>28</v>
      </c>
      <c r="BC26" s="109" t="s">
        <v>428</v>
      </c>
      <c r="BD26" s="110">
        <v>12659</v>
      </c>
      <c r="BE26" s="110">
        <v>17438</v>
      </c>
      <c r="BF26" s="110">
        <v>16025</v>
      </c>
    </row>
    <row r="27" spans="1:58" x14ac:dyDescent="0.3">
      <c r="A27" s="10"/>
      <c r="B27" t="s">
        <v>204</v>
      </c>
      <c r="C27" s="103">
        <v>11203</v>
      </c>
      <c r="D27" s="117">
        <v>2790</v>
      </c>
      <c r="E27" s="115">
        <v>3.9684236052999999</v>
      </c>
      <c r="F27" s="105">
        <v>3.4027936323999999</v>
      </c>
      <c r="G27" s="105">
        <v>4.6280755203000004</v>
      </c>
      <c r="H27" s="105">
        <v>4.5554925500000003E-2</v>
      </c>
      <c r="I27" s="106">
        <v>4.0154121863999999</v>
      </c>
      <c r="J27" s="105">
        <v>3.9417412397999998</v>
      </c>
      <c r="K27" s="105">
        <v>4.0904600391999999</v>
      </c>
      <c r="L27" s="105">
        <v>0.8548121139</v>
      </c>
      <c r="M27" s="105">
        <v>0.73297346949999997</v>
      </c>
      <c r="N27" s="105">
        <v>0.99690340860000004</v>
      </c>
      <c r="O27" s="117">
        <v>11534</v>
      </c>
      <c r="P27" s="117">
        <v>2847</v>
      </c>
      <c r="Q27" s="115">
        <v>4.014731233</v>
      </c>
      <c r="R27" s="105">
        <v>3.4402339210999999</v>
      </c>
      <c r="S27" s="105">
        <v>4.6851659635000003</v>
      </c>
      <c r="T27" s="105">
        <v>3.72573837E-2</v>
      </c>
      <c r="U27" s="106">
        <v>4.0512820513000003</v>
      </c>
      <c r="V27" s="105">
        <v>3.9780175276</v>
      </c>
      <c r="W27" s="105">
        <v>4.1258959129999999</v>
      </c>
      <c r="X27" s="105">
        <v>0.84864021680000001</v>
      </c>
      <c r="Y27" s="105">
        <v>0.72720206939999998</v>
      </c>
      <c r="Z27" s="105">
        <v>0.990357767</v>
      </c>
      <c r="AA27" s="117">
        <v>11628</v>
      </c>
      <c r="AB27" s="117">
        <v>2887</v>
      </c>
      <c r="AC27" s="115">
        <v>3.9509710838999998</v>
      </c>
      <c r="AD27" s="105">
        <v>3.3865838614000001</v>
      </c>
      <c r="AE27" s="105">
        <v>4.6094156070999999</v>
      </c>
      <c r="AF27" s="105">
        <v>5.8335599999999998E-3</v>
      </c>
      <c r="AG27" s="106">
        <v>4.0277104259999996</v>
      </c>
      <c r="AH27" s="105">
        <v>3.9551645126000001</v>
      </c>
      <c r="AI27" s="105">
        <v>4.1015869818999997</v>
      </c>
      <c r="AJ27" s="105">
        <v>0.80507377899999999</v>
      </c>
      <c r="AK27" s="105">
        <v>0.69007082289999999</v>
      </c>
      <c r="AL27" s="105">
        <v>0.93924241990000001</v>
      </c>
      <c r="AM27" s="105">
        <v>0.84091405019999999</v>
      </c>
      <c r="AN27" s="105">
        <v>0.98411845139999998</v>
      </c>
      <c r="AO27" s="105">
        <v>1.1506306723999999</v>
      </c>
      <c r="AP27" s="105">
        <v>0.84170285889999996</v>
      </c>
      <c r="AQ27" s="105">
        <v>0.88407933599999999</v>
      </c>
      <c r="AR27" s="105">
        <v>1.0116690234000001</v>
      </c>
      <c r="AS27" s="105">
        <v>0.86558033229999998</v>
      </c>
      <c r="AT27" s="105">
        <v>1.1824138957000001</v>
      </c>
      <c r="AU27" s="103" t="s">
        <v>28</v>
      </c>
      <c r="AV27" s="103" t="s">
        <v>28</v>
      </c>
      <c r="AW27" s="103" t="s">
        <v>28</v>
      </c>
      <c r="AX27" s="103" t="s">
        <v>28</v>
      </c>
      <c r="AY27" s="103" t="s">
        <v>28</v>
      </c>
      <c r="AZ27" s="103" t="s">
        <v>28</v>
      </c>
      <c r="BA27" s="103" t="s">
        <v>28</v>
      </c>
      <c r="BB27" s="103" t="s">
        <v>28</v>
      </c>
      <c r="BC27" s="109" t="s">
        <v>28</v>
      </c>
      <c r="BD27" s="110">
        <v>11203</v>
      </c>
      <c r="BE27" s="110">
        <v>11534</v>
      </c>
      <c r="BF27" s="110">
        <v>11628</v>
      </c>
    </row>
    <row r="28" spans="1:58" x14ac:dyDescent="0.3">
      <c r="A28" s="10"/>
      <c r="B28" t="s">
        <v>71</v>
      </c>
      <c r="C28" s="103">
        <v>24000</v>
      </c>
      <c r="D28" s="117">
        <v>5677</v>
      </c>
      <c r="E28" s="115">
        <v>3.9324042450999999</v>
      </c>
      <c r="F28" s="105">
        <v>3.3746471099000002</v>
      </c>
      <c r="G28" s="105">
        <v>4.5823467295000002</v>
      </c>
      <c r="H28" s="105">
        <v>3.3424999900000002E-2</v>
      </c>
      <c r="I28" s="106">
        <v>4.2275849920999997</v>
      </c>
      <c r="J28" s="105">
        <v>4.1744365581</v>
      </c>
      <c r="K28" s="105">
        <v>4.2814101057</v>
      </c>
      <c r="L28" s="105">
        <v>0.84705341970000003</v>
      </c>
      <c r="M28" s="105">
        <v>0.72691061150000003</v>
      </c>
      <c r="N28" s="105">
        <v>0.98705326959999995</v>
      </c>
      <c r="O28" s="117">
        <v>22319</v>
      </c>
      <c r="P28" s="117">
        <v>5808</v>
      </c>
      <c r="Q28" s="115">
        <v>3.5868691990000001</v>
      </c>
      <c r="R28" s="105">
        <v>3.0779648285999999</v>
      </c>
      <c r="S28" s="105">
        <v>4.1799147704999999</v>
      </c>
      <c r="T28" s="105">
        <v>3.915007E-4</v>
      </c>
      <c r="U28" s="106">
        <v>3.8428030302999998</v>
      </c>
      <c r="V28" s="105">
        <v>3.7927173999999999</v>
      </c>
      <c r="W28" s="105">
        <v>3.8935500783000001</v>
      </c>
      <c r="X28" s="105">
        <v>0.75819806550000002</v>
      </c>
      <c r="Y28" s="105">
        <v>0.65062505749999999</v>
      </c>
      <c r="Z28" s="105">
        <v>0.88355697330000005</v>
      </c>
      <c r="AA28" s="117">
        <v>21129</v>
      </c>
      <c r="AB28" s="117">
        <v>5949</v>
      </c>
      <c r="AC28" s="115">
        <v>3.2148103466000002</v>
      </c>
      <c r="AD28" s="105">
        <v>2.7588117273999999</v>
      </c>
      <c r="AE28" s="105">
        <v>3.7461800899000002</v>
      </c>
      <c r="AF28" s="105">
        <v>5.9588791999999998E-8</v>
      </c>
      <c r="AG28" s="106">
        <v>3.5516893596000001</v>
      </c>
      <c r="AH28" s="105">
        <v>3.5041209163000002</v>
      </c>
      <c r="AI28" s="105">
        <v>3.5999035444</v>
      </c>
      <c r="AJ28" s="105">
        <v>0.65506921200000001</v>
      </c>
      <c r="AK28" s="105">
        <v>0.56215217370000004</v>
      </c>
      <c r="AL28" s="105">
        <v>0.76334432669999996</v>
      </c>
      <c r="AM28" s="105">
        <v>0.16271622590000001</v>
      </c>
      <c r="AN28" s="105">
        <v>0.89627197660000002</v>
      </c>
      <c r="AO28" s="105">
        <v>1.0452349107000001</v>
      </c>
      <c r="AP28" s="105">
        <v>0.76853867750000004</v>
      </c>
      <c r="AQ28" s="105">
        <v>0.24101335430000001</v>
      </c>
      <c r="AR28" s="105">
        <v>0.91213135160000003</v>
      </c>
      <c r="AS28" s="105">
        <v>0.7821435229</v>
      </c>
      <c r="AT28" s="105">
        <v>1.0637224219999999</v>
      </c>
      <c r="AU28" s="103" t="s">
        <v>28</v>
      </c>
      <c r="AV28" s="103">
        <v>2</v>
      </c>
      <c r="AW28" s="103">
        <v>3</v>
      </c>
      <c r="AX28" s="103" t="s">
        <v>28</v>
      </c>
      <c r="AY28" s="103" t="s">
        <v>28</v>
      </c>
      <c r="AZ28" s="103" t="s">
        <v>28</v>
      </c>
      <c r="BA28" s="103" t="s">
        <v>28</v>
      </c>
      <c r="BB28" s="103" t="s">
        <v>28</v>
      </c>
      <c r="BC28" s="109" t="s">
        <v>431</v>
      </c>
      <c r="BD28" s="110">
        <v>24000</v>
      </c>
      <c r="BE28" s="110">
        <v>22319</v>
      </c>
      <c r="BF28" s="110">
        <v>21129</v>
      </c>
    </row>
    <row r="29" spans="1:58" x14ac:dyDescent="0.3">
      <c r="A29" s="10"/>
      <c r="B29" t="s">
        <v>74</v>
      </c>
      <c r="C29" s="103">
        <v>12768</v>
      </c>
      <c r="D29" s="117">
        <v>3871</v>
      </c>
      <c r="E29" s="115">
        <v>2.9541600698999999</v>
      </c>
      <c r="F29" s="105">
        <v>2.5322084919000001</v>
      </c>
      <c r="G29" s="105">
        <v>3.4464230519000001</v>
      </c>
      <c r="H29" s="105">
        <v>9.0088556000000001E-9</v>
      </c>
      <c r="I29" s="106">
        <v>3.2983725135999999</v>
      </c>
      <c r="J29" s="105">
        <v>3.2416539432999998</v>
      </c>
      <c r="K29" s="105">
        <v>3.3560834772999999</v>
      </c>
      <c r="L29" s="105">
        <v>0.6363362548</v>
      </c>
      <c r="M29" s="105">
        <v>0.54544643140000004</v>
      </c>
      <c r="N29" s="105">
        <v>0.74237139669999996</v>
      </c>
      <c r="O29" s="117">
        <v>16145</v>
      </c>
      <c r="P29" s="117">
        <v>4066</v>
      </c>
      <c r="Q29" s="115">
        <v>3.5117347826</v>
      </c>
      <c r="R29" s="105">
        <v>3.0121532586000002</v>
      </c>
      <c r="S29" s="105">
        <v>4.0941745406000001</v>
      </c>
      <c r="T29" s="105">
        <v>1.4130349999999999E-4</v>
      </c>
      <c r="U29" s="106">
        <v>3.9707329069999999</v>
      </c>
      <c r="V29" s="105">
        <v>3.9099537712000001</v>
      </c>
      <c r="W29" s="105">
        <v>4.0324568374999998</v>
      </c>
      <c r="X29" s="105">
        <v>0.74231603420000003</v>
      </c>
      <c r="Y29" s="105">
        <v>0.63671370410000006</v>
      </c>
      <c r="Z29" s="105">
        <v>0.86543306840000001</v>
      </c>
      <c r="AA29" s="117">
        <v>17144</v>
      </c>
      <c r="AB29" s="117">
        <v>4368</v>
      </c>
      <c r="AC29" s="115">
        <v>3.3587013363999998</v>
      </c>
      <c r="AD29" s="105">
        <v>2.8809620923999999</v>
      </c>
      <c r="AE29" s="105">
        <v>3.9156623049000001</v>
      </c>
      <c r="AF29" s="105">
        <v>1.2700664999999999E-6</v>
      </c>
      <c r="AG29" s="106">
        <v>3.9249084248999999</v>
      </c>
      <c r="AH29" s="105">
        <v>3.8665941173</v>
      </c>
      <c r="AI29" s="105">
        <v>3.9841022038</v>
      </c>
      <c r="AJ29" s="105">
        <v>0.68438931089999999</v>
      </c>
      <c r="AK29" s="105">
        <v>0.58704227129999997</v>
      </c>
      <c r="AL29" s="105">
        <v>0.79787904850000002</v>
      </c>
      <c r="AM29" s="105">
        <v>0.57230100880000001</v>
      </c>
      <c r="AN29" s="105">
        <v>0.95642226539999997</v>
      </c>
      <c r="AO29" s="105">
        <v>1.1163874304000001</v>
      </c>
      <c r="AP29" s="105">
        <v>0.81937822380000003</v>
      </c>
      <c r="AQ29" s="105">
        <v>2.9148880700000001E-2</v>
      </c>
      <c r="AR29" s="105">
        <v>1.1887422141999999</v>
      </c>
      <c r="AS29" s="105">
        <v>1.0177106057</v>
      </c>
      <c r="AT29" s="105">
        <v>1.3885165821000001</v>
      </c>
      <c r="AU29" s="103">
        <v>1</v>
      </c>
      <c r="AV29" s="103">
        <v>2</v>
      </c>
      <c r="AW29" s="103">
        <v>3</v>
      </c>
      <c r="AX29" s="103" t="s">
        <v>28</v>
      </c>
      <c r="AY29" s="103" t="s">
        <v>28</v>
      </c>
      <c r="AZ29" s="103" t="s">
        <v>28</v>
      </c>
      <c r="BA29" s="103" t="s">
        <v>28</v>
      </c>
      <c r="BB29" s="103" t="s">
        <v>28</v>
      </c>
      <c r="BC29" s="109" t="s">
        <v>231</v>
      </c>
      <c r="BD29" s="110">
        <v>12768</v>
      </c>
      <c r="BE29" s="110">
        <v>16145</v>
      </c>
      <c r="BF29" s="110">
        <v>17144</v>
      </c>
    </row>
    <row r="30" spans="1:58" x14ac:dyDescent="0.3">
      <c r="A30" s="10"/>
      <c r="B30" t="s">
        <v>70</v>
      </c>
      <c r="C30" s="103">
        <v>16675</v>
      </c>
      <c r="D30" s="117">
        <v>5002</v>
      </c>
      <c r="E30" s="115">
        <v>3.3870970223999999</v>
      </c>
      <c r="F30" s="105">
        <v>2.9058392781000002</v>
      </c>
      <c r="G30" s="105">
        <v>3.9480594559000002</v>
      </c>
      <c r="H30" s="105">
        <v>5.5291000000000003E-5</v>
      </c>
      <c r="I30" s="106">
        <v>3.3336665334000002</v>
      </c>
      <c r="J30" s="105">
        <v>3.2834501273000001</v>
      </c>
      <c r="K30" s="105">
        <v>3.3846509388000001</v>
      </c>
      <c r="L30" s="105">
        <v>0.72959236559999996</v>
      </c>
      <c r="M30" s="105">
        <v>0.62592778979999997</v>
      </c>
      <c r="N30" s="105">
        <v>0.85042560599999995</v>
      </c>
      <c r="O30" s="117">
        <v>18442</v>
      </c>
      <c r="P30" s="117">
        <v>5179</v>
      </c>
      <c r="Q30" s="115">
        <v>3.5618062273</v>
      </c>
      <c r="R30" s="105">
        <v>3.0558288223000001</v>
      </c>
      <c r="S30" s="105">
        <v>4.1515622563000001</v>
      </c>
      <c r="T30" s="105">
        <v>2.826727E-4</v>
      </c>
      <c r="U30" s="106">
        <v>3.5609190964000002</v>
      </c>
      <c r="V30" s="105">
        <v>3.5098949248000002</v>
      </c>
      <c r="W30" s="105">
        <v>3.6126850184000001</v>
      </c>
      <c r="X30" s="105">
        <v>0.75290021510000005</v>
      </c>
      <c r="Y30" s="105">
        <v>0.64594591359999998</v>
      </c>
      <c r="Z30" s="105">
        <v>0.87756377419999998</v>
      </c>
      <c r="AA30" s="117">
        <v>18937</v>
      </c>
      <c r="AB30" s="117">
        <v>5803</v>
      </c>
      <c r="AC30" s="115">
        <v>3.2330978815</v>
      </c>
      <c r="AD30" s="105">
        <v>2.7740639279999999</v>
      </c>
      <c r="AE30" s="105">
        <v>3.7680897709000001</v>
      </c>
      <c r="AF30" s="105">
        <v>9.2030629000000003E-8</v>
      </c>
      <c r="AG30" s="106">
        <v>3.2633120799999999</v>
      </c>
      <c r="AH30" s="105">
        <v>3.2171631095</v>
      </c>
      <c r="AI30" s="105">
        <v>3.3101230397000001</v>
      </c>
      <c r="AJ30" s="105">
        <v>0.65879559080000005</v>
      </c>
      <c r="AK30" s="105">
        <v>0.56526005440000004</v>
      </c>
      <c r="AL30" s="105">
        <v>0.76780877589999996</v>
      </c>
      <c r="AM30" s="105">
        <v>0.21816731540000001</v>
      </c>
      <c r="AN30" s="105">
        <v>0.90771301839999996</v>
      </c>
      <c r="AO30" s="105">
        <v>1.0589588231</v>
      </c>
      <c r="AP30" s="105">
        <v>0.77806889729999995</v>
      </c>
      <c r="AQ30" s="105">
        <v>0.52274954569999998</v>
      </c>
      <c r="AR30" s="105">
        <v>1.0515808091000001</v>
      </c>
      <c r="AS30" s="105">
        <v>0.90127620139999998</v>
      </c>
      <c r="AT30" s="105">
        <v>1.2269515120000001</v>
      </c>
      <c r="AU30" s="103">
        <v>1</v>
      </c>
      <c r="AV30" s="103">
        <v>2</v>
      </c>
      <c r="AW30" s="103">
        <v>3</v>
      </c>
      <c r="AX30" s="103" t="s">
        <v>28</v>
      </c>
      <c r="AY30" s="103" t="s">
        <v>28</v>
      </c>
      <c r="AZ30" s="103" t="s">
        <v>28</v>
      </c>
      <c r="BA30" s="103" t="s">
        <v>28</v>
      </c>
      <c r="BB30" s="103" t="s">
        <v>28</v>
      </c>
      <c r="BC30" s="109" t="s">
        <v>231</v>
      </c>
      <c r="BD30" s="110">
        <v>16675</v>
      </c>
      <c r="BE30" s="110">
        <v>18442</v>
      </c>
      <c r="BF30" s="110">
        <v>18937</v>
      </c>
    </row>
    <row r="31" spans="1:58" x14ac:dyDescent="0.3">
      <c r="A31" s="10"/>
      <c r="B31" t="s">
        <v>76</v>
      </c>
      <c r="C31" s="103">
        <v>17234</v>
      </c>
      <c r="D31" s="117">
        <v>4615</v>
      </c>
      <c r="E31" s="115">
        <v>3.8627510379999999</v>
      </c>
      <c r="F31" s="105">
        <v>3.3133330507999998</v>
      </c>
      <c r="G31" s="105">
        <v>4.5032736982000001</v>
      </c>
      <c r="H31" s="105">
        <v>1.8834009799999999E-2</v>
      </c>
      <c r="I31" s="106">
        <v>3.7343445286999999</v>
      </c>
      <c r="J31" s="105">
        <v>3.6790055053000001</v>
      </c>
      <c r="K31" s="105">
        <v>3.7905159529999999</v>
      </c>
      <c r="L31" s="105">
        <v>0.83204987900000005</v>
      </c>
      <c r="M31" s="105">
        <v>0.71370335200000001</v>
      </c>
      <c r="N31" s="105">
        <v>0.97002066629999995</v>
      </c>
      <c r="O31" s="117">
        <v>18487</v>
      </c>
      <c r="P31" s="117">
        <v>4514</v>
      </c>
      <c r="Q31" s="115">
        <v>3.9256406063</v>
      </c>
      <c r="R31" s="105">
        <v>3.3678005833000002</v>
      </c>
      <c r="S31" s="105">
        <v>4.5758808422000001</v>
      </c>
      <c r="T31" s="105">
        <v>1.7047548499999999E-2</v>
      </c>
      <c r="U31" s="106">
        <v>4.0954807266</v>
      </c>
      <c r="V31" s="105">
        <v>4.0368678093000003</v>
      </c>
      <c r="W31" s="105">
        <v>4.1549446685999998</v>
      </c>
      <c r="X31" s="105">
        <v>0.82980809970000002</v>
      </c>
      <c r="Y31" s="105">
        <v>0.71189099619999996</v>
      </c>
      <c r="Z31" s="105">
        <v>0.96725690580000001</v>
      </c>
      <c r="AA31" s="117">
        <v>14468</v>
      </c>
      <c r="AB31" s="117">
        <v>4682</v>
      </c>
      <c r="AC31" s="115">
        <v>2.8410175521999999</v>
      </c>
      <c r="AD31" s="105">
        <v>2.4366972550999999</v>
      </c>
      <c r="AE31" s="105">
        <v>3.3124265703</v>
      </c>
      <c r="AF31" s="105">
        <v>2.9799049999999999E-12</v>
      </c>
      <c r="AG31" s="106">
        <v>3.0901324219999999</v>
      </c>
      <c r="AH31" s="105">
        <v>3.0401879522000002</v>
      </c>
      <c r="AI31" s="105">
        <v>3.1408973840000001</v>
      </c>
      <c r="AJ31" s="105">
        <v>0.57890293000000004</v>
      </c>
      <c r="AK31" s="105">
        <v>0.49651617939999998</v>
      </c>
      <c r="AL31" s="105">
        <v>0.6749600845</v>
      </c>
      <c r="AM31" s="105">
        <v>4.1164800000000003E-5</v>
      </c>
      <c r="AN31" s="105">
        <v>0.72370801029999998</v>
      </c>
      <c r="AO31" s="105">
        <v>0.84466384849999998</v>
      </c>
      <c r="AP31" s="105">
        <v>0.6200730445</v>
      </c>
      <c r="AQ31" s="105">
        <v>0.83763531049999995</v>
      </c>
      <c r="AR31" s="105">
        <v>1.0162810307000001</v>
      </c>
      <c r="AS31" s="105">
        <v>0.87082247859999995</v>
      </c>
      <c r="AT31" s="105">
        <v>1.1860363722</v>
      </c>
      <c r="AU31" s="103" t="s">
        <v>28</v>
      </c>
      <c r="AV31" s="103" t="s">
        <v>28</v>
      </c>
      <c r="AW31" s="103">
        <v>3</v>
      </c>
      <c r="AX31" s="103" t="s">
        <v>28</v>
      </c>
      <c r="AY31" s="103" t="s">
        <v>230</v>
      </c>
      <c r="AZ31" s="103" t="s">
        <v>28</v>
      </c>
      <c r="BA31" s="103" t="s">
        <v>28</v>
      </c>
      <c r="BB31" s="103" t="s">
        <v>28</v>
      </c>
      <c r="BC31" s="109" t="s">
        <v>268</v>
      </c>
      <c r="BD31" s="110">
        <v>17234</v>
      </c>
      <c r="BE31" s="110">
        <v>18487</v>
      </c>
      <c r="BF31" s="110">
        <v>14468</v>
      </c>
    </row>
    <row r="32" spans="1:58" x14ac:dyDescent="0.3">
      <c r="A32" s="10"/>
      <c r="B32" t="s">
        <v>181</v>
      </c>
      <c r="C32" s="103">
        <v>36321</v>
      </c>
      <c r="D32" s="117">
        <v>7937</v>
      </c>
      <c r="E32" s="115">
        <v>4.4670455141999996</v>
      </c>
      <c r="F32" s="105">
        <v>3.8344456901999999</v>
      </c>
      <c r="G32" s="105">
        <v>5.2040104979999997</v>
      </c>
      <c r="H32" s="105">
        <v>0.62105818850000005</v>
      </c>
      <c r="I32" s="106">
        <v>4.5761622779</v>
      </c>
      <c r="J32" s="105">
        <v>4.5293414224999999</v>
      </c>
      <c r="K32" s="105">
        <v>4.6234671315</v>
      </c>
      <c r="L32" s="105">
        <v>0.96221699059999999</v>
      </c>
      <c r="M32" s="105">
        <v>0.82595280950000005</v>
      </c>
      <c r="N32" s="105">
        <v>1.1209617866999999</v>
      </c>
      <c r="O32" s="117">
        <v>34305</v>
      </c>
      <c r="P32" s="117">
        <v>8080</v>
      </c>
      <c r="Q32" s="115">
        <v>4.0396864407999997</v>
      </c>
      <c r="R32" s="105">
        <v>3.4676003011000001</v>
      </c>
      <c r="S32" s="105">
        <v>4.7061555896999998</v>
      </c>
      <c r="T32" s="105">
        <v>4.2667515000000003E-2</v>
      </c>
      <c r="U32" s="106">
        <v>4.2456683167999998</v>
      </c>
      <c r="V32" s="105">
        <v>4.2009773646999999</v>
      </c>
      <c r="W32" s="105">
        <v>4.2908347014999997</v>
      </c>
      <c r="X32" s="105">
        <v>0.85391528790000004</v>
      </c>
      <c r="Y32" s="105">
        <v>0.73298681789999998</v>
      </c>
      <c r="Z32" s="105">
        <v>0.99479458720000002</v>
      </c>
      <c r="AA32" s="117">
        <v>33684</v>
      </c>
      <c r="AB32" s="117">
        <v>8737</v>
      </c>
      <c r="AC32" s="115">
        <v>3.6399247607</v>
      </c>
      <c r="AD32" s="105">
        <v>3.1242322615</v>
      </c>
      <c r="AE32" s="105">
        <v>4.2407385732999998</v>
      </c>
      <c r="AF32" s="105">
        <v>1.2628189999999999E-4</v>
      </c>
      <c r="AG32" s="106">
        <v>3.8553279157999998</v>
      </c>
      <c r="AH32" s="105">
        <v>3.8143753889999998</v>
      </c>
      <c r="AI32" s="105">
        <v>3.8967201238000002</v>
      </c>
      <c r="AJ32" s="105">
        <v>0.74169309780000003</v>
      </c>
      <c r="AK32" s="105">
        <v>0.63661247320000003</v>
      </c>
      <c r="AL32" s="105">
        <v>0.86411855630000001</v>
      </c>
      <c r="AM32" s="105">
        <v>0.18264624369999999</v>
      </c>
      <c r="AN32" s="105">
        <v>0.90104140850000003</v>
      </c>
      <c r="AO32" s="105">
        <v>1.0502744207000001</v>
      </c>
      <c r="AP32" s="105">
        <v>0.77301284690000005</v>
      </c>
      <c r="AQ32" s="105">
        <v>0.1982200982</v>
      </c>
      <c r="AR32" s="105">
        <v>0.90433070989999997</v>
      </c>
      <c r="AS32" s="105">
        <v>0.77588922490000001</v>
      </c>
      <c r="AT32" s="105">
        <v>1.0540345278000001</v>
      </c>
      <c r="AU32" s="103" t="s">
        <v>28</v>
      </c>
      <c r="AV32" s="103" t="s">
        <v>28</v>
      </c>
      <c r="AW32" s="103">
        <v>3</v>
      </c>
      <c r="AX32" s="103" t="s">
        <v>28</v>
      </c>
      <c r="AY32" s="103" t="s">
        <v>28</v>
      </c>
      <c r="AZ32" s="103" t="s">
        <v>28</v>
      </c>
      <c r="BA32" s="103" t="s">
        <v>28</v>
      </c>
      <c r="BB32" s="103" t="s">
        <v>28</v>
      </c>
      <c r="BC32" s="109">
        <v>-3</v>
      </c>
      <c r="BD32" s="110">
        <v>36321</v>
      </c>
      <c r="BE32" s="110">
        <v>34305</v>
      </c>
      <c r="BF32" s="110">
        <v>33684</v>
      </c>
    </row>
    <row r="33" spans="1:93" x14ac:dyDescent="0.3">
      <c r="A33" s="10"/>
      <c r="B33" t="s">
        <v>69</v>
      </c>
      <c r="C33" s="103">
        <v>48672</v>
      </c>
      <c r="D33" s="117">
        <v>14779</v>
      </c>
      <c r="E33" s="115">
        <v>3.6197386877</v>
      </c>
      <c r="F33" s="105">
        <v>3.1073743407999999</v>
      </c>
      <c r="G33" s="105">
        <v>4.2165850427000002</v>
      </c>
      <c r="H33" s="105">
        <v>1.3955821000000001E-3</v>
      </c>
      <c r="I33" s="106">
        <v>3.293321605</v>
      </c>
      <c r="J33" s="105">
        <v>3.2641933189999999</v>
      </c>
      <c r="K33" s="105">
        <v>3.3227098196</v>
      </c>
      <c r="L33" s="105">
        <v>0.77970418159999999</v>
      </c>
      <c r="M33" s="105">
        <v>0.66933913649999999</v>
      </c>
      <c r="N33" s="105">
        <v>0.90826694240000005</v>
      </c>
      <c r="O33" s="117">
        <v>59142</v>
      </c>
      <c r="P33" s="117">
        <v>17236</v>
      </c>
      <c r="Q33" s="115">
        <v>3.7651055433999998</v>
      </c>
      <c r="R33" s="105">
        <v>3.2324303955999998</v>
      </c>
      <c r="S33" s="105">
        <v>4.3855607136000003</v>
      </c>
      <c r="T33" s="105">
        <v>3.3511155000000002E-3</v>
      </c>
      <c r="U33" s="106">
        <v>3.4313065676000001</v>
      </c>
      <c r="V33" s="105">
        <v>3.4037636009000001</v>
      </c>
      <c r="W33" s="105">
        <v>3.4590724098000001</v>
      </c>
      <c r="X33" s="105">
        <v>0.79587394499999997</v>
      </c>
      <c r="Y33" s="105">
        <v>0.68327623260000003</v>
      </c>
      <c r="Z33" s="105">
        <v>0.92702673700000005</v>
      </c>
      <c r="AA33" s="117">
        <v>50444</v>
      </c>
      <c r="AB33" s="117">
        <v>16673</v>
      </c>
      <c r="AC33" s="115">
        <v>3.2528632615999999</v>
      </c>
      <c r="AD33" s="105">
        <v>2.7924103967999998</v>
      </c>
      <c r="AE33" s="105">
        <v>3.7892422299000001</v>
      </c>
      <c r="AF33" s="105">
        <v>1.2853502E-7</v>
      </c>
      <c r="AG33" s="106">
        <v>3.0254903137000002</v>
      </c>
      <c r="AH33" s="105">
        <v>2.9992030410999999</v>
      </c>
      <c r="AI33" s="105">
        <v>3.0520079877000001</v>
      </c>
      <c r="AJ33" s="105">
        <v>0.66282310430000002</v>
      </c>
      <c r="AK33" s="105">
        <v>0.56899844190000004</v>
      </c>
      <c r="AL33" s="105">
        <v>0.77211892900000001</v>
      </c>
      <c r="AM33" s="105">
        <v>6.0935319500000001E-2</v>
      </c>
      <c r="AN33" s="105">
        <v>0.86395008699999998</v>
      </c>
      <c r="AO33" s="105">
        <v>1.0067337918999999</v>
      </c>
      <c r="AP33" s="105">
        <v>0.74141720369999997</v>
      </c>
      <c r="AQ33" s="105">
        <v>0.61385700970000001</v>
      </c>
      <c r="AR33" s="105">
        <v>1.0401594889000001</v>
      </c>
      <c r="AS33" s="105">
        <v>0.892641876</v>
      </c>
      <c r="AT33" s="105">
        <v>1.2120557991000001</v>
      </c>
      <c r="AU33" s="103">
        <v>1</v>
      </c>
      <c r="AV33" s="103">
        <v>2</v>
      </c>
      <c r="AW33" s="103">
        <v>3</v>
      </c>
      <c r="AX33" s="103" t="s">
        <v>28</v>
      </c>
      <c r="AY33" s="103" t="s">
        <v>28</v>
      </c>
      <c r="AZ33" s="103" t="s">
        <v>28</v>
      </c>
      <c r="BA33" s="103" t="s">
        <v>28</v>
      </c>
      <c r="BB33" s="103" t="s">
        <v>28</v>
      </c>
      <c r="BC33" s="109" t="s">
        <v>231</v>
      </c>
      <c r="BD33" s="110">
        <v>48672</v>
      </c>
      <c r="BE33" s="110">
        <v>59142</v>
      </c>
      <c r="BF33" s="110">
        <v>50444</v>
      </c>
    </row>
    <row r="34" spans="1:93" x14ac:dyDescent="0.3">
      <c r="A34" s="10"/>
      <c r="B34" t="s">
        <v>75</v>
      </c>
      <c r="C34" s="103">
        <v>26401</v>
      </c>
      <c r="D34" s="117">
        <v>7259</v>
      </c>
      <c r="E34" s="115">
        <v>3.7228653462999999</v>
      </c>
      <c r="F34" s="105">
        <v>3.1940217065000001</v>
      </c>
      <c r="G34" s="105">
        <v>4.3392711949000002</v>
      </c>
      <c r="H34" s="105">
        <v>4.7440946000000001E-3</v>
      </c>
      <c r="I34" s="106">
        <v>3.6370023419000002</v>
      </c>
      <c r="J34" s="105">
        <v>3.5933944819999999</v>
      </c>
      <c r="K34" s="105">
        <v>3.6811394076999999</v>
      </c>
      <c r="L34" s="105">
        <v>0.80191801910000005</v>
      </c>
      <c r="M34" s="105">
        <v>0.68800327750000001</v>
      </c>
      <c r="N34" s="105">
        <v>0.93469396220000001</v>
      </c>
      <c r="O34" s="117">
        <v>27769</v>
      </c>
      <c r="P34" s="117">
        <v>7509</v>
      </c>
      <c r="Q34" s="115">
        <v>3.8516290589</v>
      </c>
      <c r="R34" s="105">
        <v>3.3038318027</v>
      </c>
      <c r="S34" s="105">
        <v>4.4902547386</v>
      </c>
      <c r="T34" s="105">
        <v>8.6239443000000002E-3</v>
      </c>
      <c r="U34" s="106">
        <v>3.6980956186</v>
      </c>
      <c r="V34" s="105">
        <v>3.6548547307999999</v>
      </c>
      <c r="W34" s="105">
        <v>3.7418480929000002</v>
      </c>
      <c r="X34" s="105">
        <v>0.81416342210000003</v>
      </c>
      <c r="Y34" s="105">
        <v>0.69836917450000002</v>
      </c>
      <c r="Z34" s="105">
        <v>0.94915712500000005</v>
      </c>
      <c r="AA34" s="117">
        <v>31145</v>
      </c>
      <c r="AB34" s="117">
        <v>7933</v>
      </c>
      <c r="AC34" s="115">
        <v>4.0111435273999998</v>
      </c>
      <c r="AD34" s="105">
        <v>3.4413931149999999</v>
      </c>
      <c r="AE34" s="105">
        <v>4.6752207200999996</v>
      </c>
      <c r="AF34" s="105">
        <v>9.8648733000000002E-3</v>
      </c>
      <c r="AG34" s="106">
        <v>3.9260052942999999</v>
      </c>
      <c r="AH34" s="105">
        <v>3.8826446806999999</v>
      </c>
      <c r="AI34" s="105">
        <v>3.9698501508000001</v>
      </c>
      <c r="AJ34" s="105">
        <v>0.81733488030000001</v>
      </c>
      <c r="AK34" s="105">
        <v>0.70123908820000003</v>
      </c>
      <c r="AL34" s="105">
        <v>0.952651268</v>
      </c>
      <c r="AM34" s="105">
        <v>0.60642357209999997</v>
      </c>
      <c r="AN34" s="105">
        <v>1.0414148055000001</v>
      </c>
      <c r="AO34" s="105">
        <v>1.2152658685</v>
      </c>
      <c r="AP34" s="105">
        <v>0.89243417869999997</v>
      </c>
      <c r="AQ34" s="105">
        <v>0.66600169220000005</v>
      </c>
      <c r="AR34" s="105">
        <v>1.0345872601999999</v>
      </c>
      <c r="AS34" s="105">
        <v>0.88657152299999997</v>
      </c>
      <c r="AT34" s="105">
        <v>1.2073146625</v>
      </c>
      <c r="AU34" s="103">
        <v>1</v>
      </c>
      <c r="AV34" s="103" t="s">
        <v>28</v>
      </c>
      <c r="AW34" s="103" t="s">
        <v>28</v>
      </c>
      <c r="AX34" s="103" t="s">
        <v>28</v>
      </c>
      <c r="AY34" s="103" t="s">
        <v>28</v>
      </c>
      <c r="AZ34" s="103" t="s">
        <v>28</v>
      </c>
      <c r="BA34" s="103" t="s">
        <v>28</v>
      </c>
      <c r="BB34" s="103" t="s">
        <v>28</v>
      </c>
      <c r="BC34" s="109">
        <v>-1</v>
      </c>
      <c r="BD34" s="110">
        <v>26401</v>
      </c>
      <c r="BE34" s="110">
        <v>27769</v>
      </c>
      <c r="BF34" s="110">
        <v>31145</v>
      </c>
    </row>
    <row r="35" spans="1:93" x14ac:dyDescent="0.3">
      <c r="A35" s="10"/>
      <c r="B35" t="s">
        <v>77</v>
      </c>
      <c r="C35" s="103">
        <v>60356</v>
      </c>
      <c r="D35" s="117">
        <v>14865</v>
      </c>
      <c r="E35" s="115">
        <v>4.0775241200999996</v>
      </c>
      <c r="F35" s="105">
        <v>3.5006886416</v>
      </c>
      <c r="G35" s="105">
        <v>4.7494092311999996</v>
      </c>
      <c r="H35" s="105">
        <v>9.5459177500000006E-2</v>
      </c>
      <c r="I35" s="106">
        <v>4.0602758156999998</v>
      </c>
      <c r="J35" s="105">
        <v>4.0280122637</v>
      </c>
      <c r="K35" s="105">
        <v>4.0927977920999998</v>
      </c>
      <c r="L35" s="105">
        <v>0.87831274059999997</v>
      </c>
      <c r="M35" s="105">
        <v>0.75406039160000005</v>
      </c>
      <c r="N35" s="105">
        <v>1.0230391079000001</v>
      </c>
      <c r="O35" s="117">
        <v>67305</v>
      </c>
      <c r="P35" s="117">
        <v>15569</v>
      </c>
      <c r="Q35" s="115">
        <v>4.2971695733999997</v>
      </c>
      <c r="R35" s="105">
        <v>3.6892144509999998</v>
      </c>
      <c r="S35" s="105">
        <v>5.0053111813999998</v>
      </c>
      <c r="T35" s="105">
        <v>0.21676184600000001</v>
      </c>
      <c r="U35" s="106">
        <v>4.3230136809999999</v>
      </c>
      <c r="V35" s="105">
        <v>4.2904771265999999</v>
      </c>
      <c r="W35" s="105">
        <v>4.3557969742999996</v>
      </c>
      <c r="X35" s="105">
        <v>0.90834247840000004</v>
      </c>
      <c r="Y35" s="105">
        <v>0.77983196629999996</v>
      </c>
      <c r="Z35" s="105">
        <v>1.0580305677999999</v>
      </c>
      <c r="AA35" s="117">
        <v>78016</v>
      </c>
      <c r="AB35" s="117">
        <v>15851</v>
      </c>
      <c r="AC35" s="115">
        <v>4.8774053838000002</v>
      </c>
      <c r="AD35" s="105">
        <v>4.1875398577</v>
      </c>
      <c r="AE35" s="105">
        <v>5.6809210388000002</v>
      </c>
      <c r="AF35" s="105">
        <v>0.93680203470000001</v>
      </c>
      <c r="AG35" s="106">
        <v>4.9218345846</v>
      </c>
      <c r="AH35" s="105">
        <v>4.8874185826999996</v>
      </c>
      <c r="AI35" s="105">
        <v>4.9564929355</v>
      </c>
      <c r="AJ35" s="105">
        <v>0.99384963869999998</v>
      </c>
      <c r="AK35" s="105">
        <v>0.85327846409999997</v>
      </c>
      <c r="AL35" s="105">
        <v>1.1575788514000001</v>
      </c>
      <c r="AM35" s="105">
        <v>0.10429506769999999</v>
      </c>
      <c r="AN35" s="105">
        <v>1.1350274409000001</v>
      </c>
      <c r="AO35" s="105">
        <v>1.3224420904</v>
      </c>
      <c r="AP35" s="105">
        <v>0.97417293419999995</v>
      </c>
      <c r="AQ35" s="105">
        <v>0.50110094140000006</v>
      </c>
      <c r="AR35" s="105">
        <v>1.0538673584</v>
      </c>
      <c r="AS35" s="105">
        <v>0.90448854729999995</v>
      </c>
      <c r="AT35" s="105">
        <v>1.2279164976000001</v>
      </c>
      <c r="AU35" s="103" t="s">
        <v>28</v>
      </c>
      <c r="AV35" s="103" t="s">
        <v>28</v>
      </c>
      <c r="AW35" s="103" t="s">
        <v>28</v>
      </c>
      <c r="AX35" s="103" t="s">
        <v>28</v>
      </c>
      <c r="AY35" s="103" t="s">
        <v>28</v>
      </c>
      <c r="AZ35" s="103" t="s">
        <v>28</v>
      </c>
      <c r="BA35" s="103" t="s">
        <v>28</v>
      </c>
      <c r="BB35" s="103" t="s">
        <v>28</v>
      </c>
      <c r="BC35" s="109" t="s">
        <v>28</v>
      </c>
      <c r="BD35" s="110">
        <v>60356</v>
      </c>
      <c r="BE35" s="110">
        <v>67305</v>
      </c>
      <c r="BF35" s="110">
        <v>78016</v>
      </c>
    </row>
    <row r="36" spans="1:93" x14ac:dyDescent="0.3">
      <c r="A36" s="10"/>
      <c r="B36" t="s">
        <v>78</v>
      </c>
      <c r="C36" s="103">
        <v>21561</v>
      </c>
      <c r="D36" s="117">
        <v>6190</v>
      </c>
      <c r="E36" s="115">
        <v>3.7220457314000002</v>
      </c>
      <c r="F36" s="105">
        <v>3.1937013268999999</v>
      </c>
      <c r="G36" s="105">
        <v>4.3377958701999999</v>
      </c>
      <c r="H36" s="105">
        <v>4.6701713000000004E-3</v>
      </c>
      <c r="I36" s="106">
        <v>3.4831987076000002</v>
      </c>
      <c r="J36" s="105">
        <v>3.4370141644999999</v>
      </c>
      <c r="K36" s="105">
        <v>3.530003851</v>
      </c>
      <c r="L36" s="105">
        <v>0.80174147120000006</v>
      </c>
      <c r="M36" s="105">
        <v>0.68793426660000001</v>
      </c>
      <c r="N36" s="105">
        <v>0.93437617210000001</v>
      </c>
      <c r="O36" s="117">
        <v>22322</v>
      </c>
      <c r="P36" s="117">
        <v>6235</v>
      </c>
      <c r="Q36" s="115">
        <v>3.7912049118</v>
      </c>
      <c r="R36" s="105">
        <v>3.2531480579999998</v>
      </c>
      <c r="S36" s="105">
        <v>4.4182540809999997</v>
      </c>
      <c r="T36" s="105">
        <v>4.5805491000000002E-3</v>
      </c>
      <c r="U36" s="106">
        <v>3.5801122693999998</v>
      </c>
      <c r="V36" s="105">
        <v>3.5334535655999999</v>
      </c>
      <c r="W36" s="105">
        <v>3.6273870941999999</v>
      </c>
      <c r="X36" s="105">
        <v>0.80139087060000003</v>
      </c>
      <c r="Y36" s="105">
        <v>0.6876555647</v>
      </c>
      <c r="Z36" s="105">
        <v>0.93393751250000001</v>
      </c>
      <c r="AA36" s="117">
        <v>22528</v>
      </c>
      <c r="AB36" s="117">
        <v>6560</v>
      </c>
      <c r="AC36" s="115">
        <v>3.6693564197000001</v>
      </c>
      <c r="AD36" s="105">
        <v>3.1483550002</v>
      </c>
      <c r="AE36" s="105">
        <v>4.2765750794999997</v>
      </c>
      <c r="AF36" s="105">
        <v>1.980661E-4</v>
      </c>
      <c r="AG36" s="106">
        <v>3.4341463415</v>
      </c>
      <c r="AH36" s="105">
        <v>3.3895937385999999</v>
      </c>
      <c r="AI36" s="105">
        <v>3.4792845409000002</v>
      </c>
      <c r="AJ36" s="105">
        <v>0.74769027079999995</v>
      </c>
      <c r="AK36" s="105">
        <v>0.64152786839999998</v>
      </c>
      <c r="AL36" s="105">
        <v>0.87142081969999996</v>
      </c>
      <c r="AM36" s="105">
        <v>0.67752435899999996</v>
      </c>
      <c r="AN36" s="105">
        <v>0.96786021990000004</v>
      </c>
      <c r="AO36" s="105">
        <v>1.1289658948000001</v>
      </c>
      <c r="AP36" s="105">
        <v>0.82974464469999998</v>
      </c>
      <c r="AQ36" s="105">
        <v>0.8146582684</v>
      </c>
      <c r="AR36" s="105">
        <v>1.0185809593999999</v>
      </c>
      <c r="AS36" s="105">
        <v>0.8732643135</v>
      </c>
      <c r="AT36" s="105">
        <v>1.1880792043999999</v>
      </c>
      <c r="AU36" s="103">
        <v>1</v>
      </c>
      <c r="AV36" s="103">
        <v>2</v>
      </c>
      <c r="AW36" s="103">
        <v>3</v>
      </c>
      <c r="AX36" s="103" t="s">
        <v>28</v>
      </c>
      <c r="AY36" s="103" t="s">
        <v>28</v>
      </c>
      <c r="AZ36" s="103" t="s">
        <v>28</v>
      </c>
      <c r="BA36" s="103" t="s">
        <v>28</v>
      </c>
      <c r="BB36" s="103" t="s">
        <v>28</v>
      </c>
      <c r="BC36" s="109" t="s">
        <v>231</v>
      </c>
      <c r="BD36" s="110">
        <v>21561</v>
      </c>
      <c r="BE36" s="110">
        <v>22322</v>
      </c>
      <c r="BF36" s="110">
        <v>22528</v>
      </c>
      <c r="BQ36" s="52"/>
    </row>
    <row r="37" spans="1:93" s="3" customFormat="1" x14ac:dyDescent="0.3">
      <c r="A37" s="10"/>
      <c r="B37" s="3" t="s">
        <v>132</v>
      </c>
      <c r="C37" s="113">
        <v>55198</v>
      </c>
      <c r="D37" s="116">
        <v>13571</v>
      </c>
      <c r="E37" s="112">
        <v>4.1046045457</v>
      </c>
      <c r="F37" s="111">
        <v>3.5231107025999999</v>
      </c>
      <c r="G37" s="111">
        <v>4.7820746772999998</v>
      </c>
      <c r="H37" s="111">
        <v>0.1141553697</v>
      </c>
      <c r="I37" s="114">
        <v>4.0673494952000002</v>
      </c>
      <c r="J37" s="111">
        <v>4.0335595365000003</v>
      </c>
      <c r="K37" s="111">
        <v>4.1014225193999998</v>
      </c>
      <c r="L37" s="111">
        <v>0.88414595760000003</v>
      </c>
      <c r="M37" s="111">
        <v>0.75889018080000004</v>
      </c>
      <c r="N37" s="111">
        <v>1.0300753574999999</v>
      </c>
      <c r="O37" s="116">
        <v>67283</v>
      </c>
      <c r="P37" s="116">
        <v>14731</v>
      </c>
      <c r="Q37" s="112">
        <v>4.7496729152999997</v>
      </c>
      <c r="R37" s="111">
        <v>4.0764698876000001</v>
      </c>
      <c r="S37" s="111">
        <v>5.5340511337000002</v>
      </c>
      <c r="T37" s="111">
        <v>0.95924122040000004</v>
      </c>
      <c r="U37" s="114">
        <v>4.5674428077</v>
      </c>
      <c r="V37" s="111">
        <v>4.5330609934000003</v>
      </c>
      <c r="W37" s="111">
        <v>4.6020853970999998</v>
      </c>
      <c r="X37" s="111">
        <v>1.0039933481000001</v>
      </c>
      <c r="Y37" s="111">
        <v>0.86169063089999998</v>
      </c>
      <c r="Z37" s="111">
        <v>1.1697964524</v>
      </c>
      <c r="AA37" s="116">
        <v>83168</v>
      </c>
      <c r="AB37" s="116">
        <v>16674</v>
      </c>
      <c r="AC37" s="112">
        <v>4.8503437415999997</v>
      </c>
      <c r="AD37" s="111">
        <v>4.1641768681000002</v>
      </c>
      <c r="AE37" s="111">
        <v>5.6495761723999998</v>
      </c>
      <c r="AF37" s="111">
        <v>0.8801597377</v>
      </c>
      <c r="AG37" s="114">
        <v>4.9878853305000002</v>
      </c>
      <c r="AH37" s="111">
        <v>4.9541012992000004</v>
      </c>
      <c r="AI37" s="111">
        <v>5.0218997487000001</v>
      </c>
      <c r="AJ37" s="111">
        <v>0.98833539469999998</v>
      </c>
      <c r="AK37" s="111">
        <v>0.84851787990000005</v>
      </c>
      <c r="AL37" s="111">
        <v>1.1511918317000001</v>
      </c>
      <c r="AM37" s="111">
        <v>0.78838664619999999</v>
      </c>
      <c r="AN37" s="111">
        <v>1.0211953176999999</v>
      </c>
      <c r="AO37" s="111">
        <v>1.1902096713999999</v>
      </c>
      <c r="AP37" s="111">
        <v>0.87618165260000003</v>
      </c>
      <c r="AQ37" s="111">
        <v>6.21660723E-2</v>
      </c>
      <c r="AR37" s="111">
        <v>1.1571572516999999</v>
      </c>
      <c r="AS37" s="111">
        <v>0.99260401840000001</v>
      </c>
      <c r="AT37" s="111">
        <v>1.3489900104000001</v>
      </c>
      <c r="AU37" s="113" t="s">
        <v>28</v>
      </c>
      <c r="AV37" s="113" t="s">
        <v>28</v>
      </c>
      <c r="AW37" s="113" t="s">
        <v>28</v>
      </c>
      <c r="AX37" s="113" t="s">
        <v>28</v>
      </c>
      <c r="AY37" s="113" t="s">
        <v>28</v>
      </c>
      <c r="AZ37" s="113" t="s">
        <v>28</v>
      </c>
      <c r="BA37" s="113" t="s">
        <v>28</v>
      </c>
      <c r="BB37" s="113" t="s">
        <v>28</v>
      </c>
      <c r="BC37" s="107" t="s">
        <v>28</v>
      </c>
      <c r="BD37" s="108">
        <v>55198</v>
      </c>
      <c r="BE37" s="108">
        <v>67283</v>
      </c>
      <c r="BF37" s="108">
        <v>83168</v>
      </c>
      <c r="BG37" s="43"/>
      <c r="BH37" s="43"/>
      <c r="BI37" s="43"/>
      <c r="BJ37" s="43"/>
      <c r="BK37" s="43"/>
      <c r="BL37" s="43"/>
      <c r="BM37" s="43"/>
      <c r="BN37" s="43"/>
      <c r="BO37" s="43"/>
      <c r="BP37" s="43"/>
      <c r="BQ37" s="43"/>
      <c r="BR37" s="43"/>
      <c r="BS37" s="43"/>
      <c r="BT37" s="43"/>
      <c r="BU37" s="43"/>
      <c r="BV37" s="43"/>
      <c r="BW37" s="43"/>
    </row>
    <row r="38" spans="1:93" x14ac:dyDescent="0.3">
      <c r="A38" s="10"/>
      <c r="B38" t="s">
        <v>134</v>
      </c>
      <c r="C38" s="103">
        <v>40596</v>
      </c>
      <c r="D38" s="117">
        <v>7929</v>
      </c>
      <c r="E38" s="115">
        <v>4.4516380383999996</v>
      </c>
      <c r="F38" s="105">
        <v>3.8203896341000001</v>
      </c>
      <c r="G38" s="105">
        <v>5.1871885128999997</v>
      </c>
      <c r="H38" s="105">
        <v>0.59062373010000002</v>
      </c>
      <c r="I38" s="106">
        <v>5.1199394626999997</v>
      </c>
      <c r="J38" s="105">
        <v>5.0703761093999997</v>
      </c>
      <c r="K38" s="105">
        <v>5.169987302</v>
      </c>
      <c r="L38" s="105">
        <v>0.95889816729999999</v>
      </c>
      <c r="M38" s="105">
        <v>0.82292508659999997</v>
      </c>
      <c r="N38" s="105">
        <v>1.1173382730999999</v>
      </c>
      <c r="O38" s="117">
        <v>45232</v>
      </c>
      <c r="P38" s="117">
        <v>7995</v>
      </c>
      <c r="Q38" s="115">
        <v>4.9082162477000004</v>
      </c>
      <c r="R38" s="105">
        <v>4.2125383823</v>
      </c>
      <c r="S38" s="105">
        <v>5.7187815391000001</v>
      </c>
      <c r="T38" s="105">
        <v>0.63681754909999999</v>
      </c>
      <c r="U38" s="106">
        <v>5.6575359599999997</v>
      </c>
      <c r="V38" s="105">
        <v>5.6056376869999998</v>
      </c>
      <c r="W38" s="105">
        <v>5.7099147190000004</v>
      </c>
      <c r="X38" s="105">
        <v>1.0375064876</v>
      </c>
      <c r="Y38" s="105">
        <v>0.89045300380000003</v>
      </c>
      <c r="Z38" s="105">
        <v>1.2088450567</v>
      </c>
      <c r="AA38" s="117">
        <v>51028</v>
      </c>
      <c r="AB38" s="117">
        <v>8179</v>
      </c>
      <c r="AC38" s="115">
        <v>5.1288476131999996</v>
      </c>
      <c r="AD38" s="105">
        <v>4.4023389954000001</v>
      </c>
      <c r="AE38" s="105">
        <v>5.9752503992000001</v>
      </c>
      <c r="AF38" s="105">
        <v>0.57149478099999995</v>
      </c>
      <c r="AG38" s="106">
        <v>6.2389045116000004</v>
      </c>
      <c r="AH38" s="105">
        <v>6.1850069095000002</v>
      </c>
      <c r="AI38" s="105">
        <v>6.2932717900000004</v>
      </c>
      <c r="AJ38" s="105">
        <v>1.0450850291</v>
      </c>
      <c r="AK38" s="105">
        <v>0.89704723630000005</v>
      </c>
      <c r="AL38" s="105">
        <v>1.2175531830999999</v>
      </c>
      <c r="AM38" s="105">
        <v>0.57417394099999997</v>
      </c>
      <c r="AN38" s="105">
        <v>1.0449514354</v>
      </c>
      <c r="AO38" s="105">
        <v>1.2181576046</v>
      </c>
      <c r="AP38" s="105">
        <v>0.89637293090000003</v>
      </c>
      <c r="AQ38" s="105">
        <v>0.2126371933</v>
      </c>
      <c r="AR38" s="105">
        <v>1.1025640911000001</v>
      </c>
      <c r="AS38" s="105">
        <v>0.94562934409999999</v>
      </c>
      <c r="AT38" s="105">
        <v>1.2855434134999999</v>
      </c>
      <c r="AU38" s="103" t="s">
        <v>28</v>
      </c>
      <c r="AV38" s="103" t="s">
        <v>28</v>
      </c>
      <c r="AW38" s="103" t="s">
        <v>28</v>
      </c>
      <c r="AX38" s="103" t="s">
        <v>28</v>
      </c>
      <c r="AY38" s="103" t="s">
        <v>28</v>
      </c>
      <c r="AZ38" s="103" t="s">
        <v>28</v>
      </c>
      <c r="BA38" s="103" t="s">
        <v>28</v>
      </c>
      <c r="BB38" s="103" t="s">
        <v>28</v>
      </c>
      <c r="BC38" s="109" t="s">
        <v>28</v>
      </c>
      <c r="BD38" s="110">
        <v>40596</v>
      </c>
      <c r="BE38" s="110">
        <v>45232</v>
      </c>
      <c r="BF38" s="110">
        <v>51028</v>
      </c>
    </row>
    <row r="39" spans="1:93" x14ac:dyDescent="0.3">
      <c r="A39" s="10"/>
      <c r="B39" t="s">
        <v>140</v>
      </c>
      <c r="C39" s="103">
        <v>35659</v>
      </c>
      <c r="D39" s="117">
        <v>8167</v>
      </c>
      <c r="E39" s="115">
        <v>4.2920935980000001</v>
      </c>
      <c r="F39" s="105">
        <v>3.6821828302999999</v>
      </c>
      <c r="G39" s="105">
        <v>5.003028992</v>
      </c>
      <c r="H39" s="105">
        <v>0.31565459150000003</v>
      </c>
      <c r="I39" s="106">
        <v>4.3662299498000001</v>
      </c>
      <c r="J39" s="105">
        <v>4.3211463846999996</v>
      </c>
      <c r="K39" s="105">
        <v>4.4117838827</v>
      </c>
      <c r="L39" s="105">
        <v>0.92453174530000004</v>
      </c>
      <c r="M39" s="105">
        <v>0.79315486509999999</v>
      </c>
      <c r="N39" s="105">
        <v>1.0776696779999999</v>
      </c>
      <c r="O39" s="117">
        <v>41512</v>
      </c>
      <c r="P39" s="117">
        <v>8768</v>
      </c>
      <c r="Q39" s="115">
        <v>4.5173775442000004</v>
      </c>
      <c r="R39" s="105">
        <v>3.8762584481000002</v>
      </c>
      <c r="S39" s="105">
        <v>5.2645354149000001</v>
      </c>
      <c r="T39" s="105">
        <v>0.55447564709999997</v>
      </c>
      <c r="U39" s="106">
        <v>4.7344890510999997</v>
      </c>
      <c r="V39" s="105">
        <v>4.6891630751999998</v>
      </c>
      <c r="W39" s="105">
        <v>4.7802531529000003</v>
      </c>
      <c r="X39" s="105">
        <v>0.95489038640000001</v>
      </c>
      <c r="Y39" s="105">
        <v>0.81936962120000001</v>
      </c>
      <c r="Z39" s="105">
        <v>1.1128257949</v>
      </c>
      <c r="AA39" s="117">
        <v>46965</v>
      </c>
      <c r="AB39" s="117">
        <v>9270</v>
      </c>
      <c r="AC39" s="115">
        <v>4.7285689614999997</v>
      </c>
      <c r="AD39" s="105">
        <v>4.0583975500999996</v>
      </c>
      <c r="AE39" s="105">
        <v>5.5094071362000001</v>
      </c>
      <c r="AF39" s="105">
        <v>0.63368589929999997</v>
      </c>
      <c r="AG39" s="106">
        <v>5.0663430420999997</v>
      </c>
      <c r="AH39" s="105">
        <v>5.0207295713000004</v>
      </c>
      <c r="AI39" s="105">
        <v>5.1123709125000003</v>
      </c>
      <c r="AJ39" s="105">
        <v>0.96352182850000001</v>
      </c>
      <c r="AK39" s="105">
        <v>0.82696364590000004</v>
      </c>
      <c r="AL39" s="105">
        <v>1.1226301406000001</v>
      </c>
      <c r="AM39" s="105">
        <v>0.56005907889999995</v>
      </c>
      <c r="AN39" s="105">
        <v>1.0467508892999999</v>
      </c>
      <c r="AO39" s="105">
        <v>1.2206243788</v>
      </c>
      <c r="AP39" s="105">
        <v>0.897645044</v>
      </c>
      <c r="AQ39" s="105">
        <v>0.51527880100000001</v>
      </c>
      <c r="AR39" s="105">
        <v>1.0524881252</v>
      </c>
      <c r="AS39" s="105">
        <v>0.90217529780000005</v>
      </c>
      <c r="AT39" s="105">
        <v>1.2278448063</v>
      </c>
      <c r="AU39" s="103" t="s">
        <v>28</v>
      </c>
      <c r="AV39" s="103" t="s">
        <v>28</v>
      </c>
      <c r="AW39" s="103" t="s">
        <v>28</v>
      </c>
      <c r="AX39" s="103" t="s">
        <v>28</v>
      </c>
      <c r="AY39" s="103" t="s">
        <v>28</v>
      </c>
      <c r="AZ39" s="103" t="s">
        <v>28</v>
      </c>
      <c r="BA39" s="103" t="s">
        <v>28</v>
      </c>
      <c r="BB39" s="103" t="s">
        <v>28</v>
      </c>
      <c r="BC39" s="109" t="s">
        <v>28</v>
      </c>
      <c r="BD39" s="110">
        <v>35659</v>
      </c>
      <c r="BE39" s="110">
        <v>41512</v>
      </c>
      <c r="BF39" s="110">
        <v>46965</v>
      </c>
    </row>
    <row r="40" spans="1:93" x14ac:dyDescent="0.3">
      <c r="A40" s="10"/>
      <c r="B40" t="s">
        <v>136</v>
      </c>
      <c r="C40" s="103">
        <v>72147</v>
      </c>
      <c r="D40" s="117">
        <v>16476</v>
      </c>
      <c r="E40" s="115">
        <v>4.3469107516000003</v>
      </c>
      <c r="F40" s="105">
        <v>3.7310546849000001</v>
      </c>
      <c r="G40" s="105">
        <v>5.0644213707999999</v>
      </c>
      <c r="H40" s="105">
        <v>0.3987458592</v>
      </c>
      <c r="I40" s="106">
        <v>4.3789147851000001</v>
      </c>
      <c r="J40" s="105">
        <v>4.3470785351999996</v>
      </c>
      <c r="K40" s="105">
        <v>4.4109841909999998</v>
      </c>
      <c r="L40" s="105">
        <v>0.93633954900000005</v>
      </c>
      <c r="M40" s="105">
        <v>0.80368203090000001</v>
      </c>
      <c r="N40" s="105">
        <v>1.0908938077999999</v>
      </c>
      <c r="O40" s="117">
        <v>78784</v>
      </c>
      <c r="P40" s="117">
        <v>16749</v>
      </c>
      <c r="Q40" s="115">
        <v>4.5119401444999996</v>
      </c>
      <c r="R40" s="105">
        <v>3.8729730626999999</v>
      </c>
      <c r="S40" s="105">
        <v>5.2563246732</v>
      </c>
      <c r="T40" s="105">
        <v>0.54325057139999999</v>
      </c>
      <c r="U40" s="106">
        <v>4.7038032121000004</v>
      </c>
      <c r="V40" s="105">
        <v>4.6710719455999996</v>
      </c>
      <c r="W40" s="105">
        <v>4.7367638340999996</v>
      </c>
      <c r="X40" s="105">
        <v>0.95374102029999996</v>
      </c>
      <c r="Y40" s="105">
        <v>0.81867515130000001</v>
      </c>
      <c r="Z40" s="105">
        <v>1.1110901954000001</v>
      </c>
      <c r="AA40" s="117">
        <v>91291</v>
      </c>
      <c r="AB40" s="117">
        <v>17393</v>
      </c>
      <c r="AC40" s="115">
        <v>4.8873890169000003</v>
      </c>
      <c r="AD40" s="105">
        <v>4.1958805386</v>
      </c>
      <c r="AE40" s="105">
        <v>5.6928626026</v>
      </c>
      <c r="AF40" s="105">
        <v>0.95773966170000002</v>
      </c>
      <c r="AG40" s="106">
        <v>5.2487207497000004</v>
      </c>
      <c r="AH40" s="105">
        <v>5.2147832584999998</v>
      </c>
      <c r="AI40" s="105">
        <v>5.2828791041000001</v>
      </c>
      <c r="AJ40" s="105">
        <v>0.99588396420000003</v>
      </c>
      <c r="AK40" s="105">
        <v>0.85497801169999998</v>
      </c>
      <c r="AL40" s="105">
        <v>1.1600121367</v>
      </c>
      <c r="AM40" s="105">
        <v>0.30599209469999999</v>
      </c>
      <c r="AN40" s="105">
        <v>1.0832122901000001</v>
      </c>
      <c r="AO40" s="105">
        <v>1.2623444173</v>
      </c>
      <c r="AP40" s="105">
        <v>0.92949978580000003</v>
      </c>
      <c r="AQ40" s="105">
        <v>0.63369756470000005</v>
      </c>
      <c r="AR40" s="105">
        <v>1.037964753</v>
      </c>
      <c r="AS40" s="105">
        <v>0.89047870419999997</v>
      </c>
      <c r="AT40" s="105">
        <v>1.2098782637000001</v>
      </c>
      <c r="AU40" s="103" t="s">
        <v>28</v>
      </c>
      <c r="AV40" s="103" t="s">
        <v>28</v>
      </c>
      <c r="AW40" s="103" t="s">
        <v>28</v>
      </c>
      <c r="AX40" s="103" t="s">
        <v>28</v>
      </c>
      <c r="AY40" s="103" t="s">
        <v>28</v>
      </c>
      <c r="AZ40" s="103" t="s">
        <v>28</v>
      </c>
      <c r="BA40" s="103" t="s">
        <v>28</v>
      </c>
      <c r="BB40" s="103" t="s">
        <v>28</v>
      </c>
      <c r="BC40" s="109" t="s">
        <v>28</v>
      </c>
      <c r="BD40" s="110">
        <v>72147</v>
      </c>
      <c r="BE40" s="110">
        <v>78784</v>
      </c>
      <c r="BF40" s="110">
        <v>91291</v>
      </c>
    </row>
    <row r="41" spans="1:93" x14ac:dyDescent="0.3">
      <c r="A41" s="10"/>
      <c r="B41" t="s">
        <v>139</v>
      </c>
      <c r="C41" s="103">
        <v>17204</v>
      </c>
      <c r="D41" s="117">
        <v>4929</v>
      </c>
      <c r="E41" s="115">
        <v>3.4174527601000002</v>
      </c>
      <c r="F41" s="105">
        <v>2.9317967369</v>
      </c>
      <c r="G41" s="105">
        <v>3.9835583484999999</v>
      </c>
      <c r="H41" s="105">
        <v>8.9581599999999996E-5</v>
      </c>
      <c r="I41" s="106">
        <v>3.4903631568</v>
      </c>
      <c r="J41" s="105">
        <v>3.4385949369</v>
      </c>
      <c r="K41" s="105">
        <v>3.5429107499999999</v>
      </c>
      <c r="L41" s="105">
        <v>0.73613109610000005</v>
      </c>
      <c r="M41" s="105">
        <v>0.63151911579999997</v>
      </c>
      <c r="N41" s="105">
        <v>0.8580721898</v>
      </c>
      <c r="O41" s="117">
        <v>12147</v>
      </c>
      <c r="P41" s="117">
        <v>5034</v>
      </c>
      <c r="Q41" s="115">
        <v>2.2472288953000001</v>
      </c>
      <c r="R41" s="105">
        <v>1.9272491977999999</v>
      </c>
      <c r="S41" s="105">
        <v>2.6203345752999998</v>
      </c>
      <c r="T41" s="105">
        <v>2.1328920000000002E-21</v>
      </c>
      <c r="U41" s="106">
        <v>2.4129916567</v>
      </c>
      <c r="V41" s="105">
        <v>2.3704598812</v>
      </c>
      <c r="W41" s="105">
        <v>2.4562865550000001</v>
      </c>
      <c r="X41" s="105">
        <v>0.47502278640000001</v>
      </c>
      <c r="Y41" s="105">
        <v>0.40738497350000002</v>
      </c>
      <c r="Z41" s="105">
        <v>0.55389045319999997</v>
      </c>
      <c r="AA41" s="117">
        <v>20097</v>
      </c>
      <c r="AB41" s="117">
        <v>5314</v>
      </c>
      <c r="AC41" s="115">
        <v>3.6391729932999999</v>
      </c>
      <c r="AD41" s="105">
        <v>3.1221153238000001</v>
      </c>
      <c r="AE41" s="105">
        <v>4.2418612707000003</v>
      </c>
      <c r="AF41" s="105">
        <v>1.310634E-4</v>
      </c>
      <c r="AG41" s="106">
        <v>3.7818968761999998</v>
      </c>
      <c r="AH41" s="105">
        <v>3.7299698519</v>
      </c>
      <c r="AI41" s="105">
        <v>3.8345468060000001</v>
      </c>
      <c r="AJ41" s="105">
        <v>0.7415399131</v>
      </c>
      <c r="AK41" s="105">
        <v>0.63618111320000004</v>
      </c>
      <c r="AL41" s="105">
        <v>0.86434732390000002</v>
      </c>
      <c r="AM41" s="105">
        <v>9.9100369999999993E-10</v>
      </c>
      <c r="AN41" s="105">
        <v>1.6194046814</v>
      </c>
      <c r="AO41" s="105">
        <v>1.8901792109</v>
      </c>
      <c r="AP41" s="105">
        <v>1.3874195140000001</v>
      </c>
      <c r="AQ41" s="105">
        <v>1.0790809999999999E-7</v>
      </c>
      <c r="AR41" s="105">
        <v>0.65757423820000005</v>
      </c>
      <c r="AS41" s="105">
        <v>0.563356258</v>
      </c>
      <c r="AT41" s="105">
        <v>0.76754961470000005</v>
      </c>
      <c r="AU41" s="103">
        <v>1</v>
      </c>
      <c r="AV41" s="103">
        <v>2</v>
      </c>
      <c r="AW41" s="103">
        <v>3</v>
      </c>
      <c r="AX41" s="103" t="s">
        <v>229</v>
      </c>
      <c r="AY41" s="103" t="s">
        <v>230</v>
      </c>
      <c r="AZ41" s="103" t="s">
        <v>28</v>
      </c>
      <c r="BA41" s="103" t="s">
        <v>28</v>
      </c>
      <c r="BB41" s="103" t="s">
        <v>28</v>
      </c>
      <c r="BC41" s="109" t="s">
        <v>432</v>
      </c>
      <c r="BD41" s="110">
        <v>17204</v>
      </c>
      <c r="BE41" s="110">
        <v>12147</v>
      </c>
      <c r="BF41" s="110">
        <v>20097</v>
      </c>
    </row>
    <row r="42" spans="1:93" x14ac:dyDescent="0.3">
      <c r="A42" s="10"/>
      <c r="B42" t="s">
        <v>133</v>
      </c>
      <c r="C42" s="103">
        <v>85278</v>
      </c>
      <c r="D42" s="117">
        <v>18591</v>
      </c>
      <c r="E42" s="115">
        <v>4.8699128566000001</v>
      </c>
      <c r="F42" s="105">
        <v>4.1810080446000004</v>
      </c>
      <c r="G42" s="105">
        <v>5.6723285335</v>
      </c>
      <c r="H42" s="105">
        <v>0.53877157470000003</v>
      </c>
      <c r="I42" s="106">
        <v>4.5870582539999996</v>
      </c>
      <c r="J42" s="105">
        <v>4.5563745883999998</v>
      </c>
      <c r="K42" s="105">
        <v>4.6179485504000004</v>
      </c>
      <c r="L42" s="105">
        <v>1.0489960038999999</v>
      </c>
      <c r="M42" s="105">
        <v>0.90060353439999996</v>
      </c>
      <c r="N42" s="105">
        <v>1.2218391045999999</v>
      </c>
      <c r="O42" s="117">
        <v>90591</v>
      </c>
      <c r="P42" s="117">
        <v>19160</v>
      </c>
      <c r="Q42" s="115">
        <v>4.7416459716999997</v>
      </c>
      <c r="R42" s="105">
        <v>4.0710958581999996</v>
      </c>
      <c r="S42" s="105">
        <v>5.5226423802999998</v>
      </c>
      <c r="T42" s="105">
        <v>0.97647541530000004</v>
      </c>
      <c r="U42" s="106">
        <v>4.7281315240000001</v>
      </c>
      <c r="V42" s="105">
        <v>4.6974425870000003</v>
      </c>
      <c r="W42" s="105">
        <v>4.7590209553999996</v>
      </c>
      <c r="X42" s="105">
        <v>1.0022966001</v>
      </c>
      <c r="Y42" s="105">
        <v>0.86055466010000004</v>
      </c>
      <c r="Z42" s="105">
        <v>1.1673848521000001</v>
      </c>
      <c r="AA42" s="117">
        <v>102095</v>
      </c>
      <c r="AB42" s="117">
        <v>19983</v>
      </c>
      <c r="AC42" s="115">
        <v>5.1384445917999999</v>
      </c>
      <c r="AD42" s="105">
        <v>4.4117839696000001</v>
      </c>
      <c r="AE42" s="105">
        <v>5.9847927741999998</v>
      </c>
      <c r="AF42" s="105">
        <v>0.55458871070000004</v>
      </c>
      <c r="AG42" s="106">
        <v>5.1090927288000003</v>
      </c>
      <c r="AH42" s="105">
        <v>5.0778493256999999</v>
      </c>
      <c r="AI42" s="105">
        <v>5.1405283689000001</v>
      </c>
      <c r="AJ42" s="105">
        <v>1.0470405675000001</v>
      </c>
      <c r="AK42" s="105">
        <v>0.89897180139999999</v>
      </c>
      <c r="AL42" s="105">
        <v>1.2194975952</v>
      </c>
      <c r="AM42" s="105">
        <v>0.30236384669999999</v>
      </c>
      <c r="AN42" s="105">
        <v>1.0836837296999999</v>
      </c>
      <c r="AO42" s="105">
        <v>1.2624934686</v>
      </c>
      <c r="AP42" s="105">
        <v>0.93019920919999999</v>
      </c>
      <c r="AQ42" s="105">
        <v>0.73202353109999996</v>
      </c>
      <c r="AR42" s="105">
        <v>0.97366135929999997</v>
      </c>
      <c r="AS42" s="105">
        <v>0.83571749699999998</v>
      </c>
      <c r="AT42" s="105">
        <v>1.1343742905</v>
      </c>
      <c r="AU42" s="103" t="s">
        <v>28</v>
      </c>
      <c r="AV42" s="103" t="s">
        <v>28</v>
      </c>
      <c r="AW42" s="103" t="s">
        <v>28</v>
      </c>
      <c r="AX42" s="103" t="s">
        <v>28</v>
      </c>
      <c r="AY42" s="103" t="s">
        <v>28</v>
      </c>
      <c r="AZ42" s="103" t="s">
        <v>28</v>
      </c>
      <c r="BA42" s="103" t="s">
        <v>28</v>
      </c>
      <c r="BB42" s="103" t="s">
        <v>28</v>
      </c>
      <c r="BC42" s="109" t="s">
        <v>28</v>
      </c>
      <c r="BD42" s="110">
        <v>85278</v>
      </c>
      <c r="BE42" s="110">
        <v>90591</v>
      </c>
      <c r="BF42" s="110">
        <v>102095</v>
      </c>
    </row>
    <row r="43" spans="1:93" x14ac:dyDescent="0.3">
      <c r="A43" s="10"/>
      <c r="B43" t="s">
        <v>138</v>
      </c>
      <c r="C43" s="103">
        <v>15485</v>
      </c>
      <c r="D43" s="117">
        <v>3496</v>
      </c>
      <c r="E43" s="115">
        <v>4.5475144905000002</v>
      </c>
      <c r="F43" s="105">
        <v>3.8991143044999999</v>
      </c>
      <c r="G43" s="105">
        <v>5.3037398819000003</v>
      </c>
      <c r="H43" s="105">
        <v>0.79235747369999998</v>
      </c>
      <c r="I43" s="106">
        <v>4.4293478260999999</v>
      </c>
      <c r="J43" s="105">
        <v>4.3601302163</v>
      </c>
      <c r="K43" s="105">
        <v>4.4996642739999997</v>
      </c>
      <c r="L43" s="105">
        <v>0.97955028529999999</v>
      </c>
      <c r="M43" s="105">
        <v>0.83988265179999999</v>
      </c>
      <c r="N43" s="105">
        <v>1.1424438395000001</v>
      </c>
      <c r="O43" s="117">
        <v>15888</v>
      </c>
      <c r="P43" s="117">
        <v>3495</v>
      </c>
      <c r="Q43" s="115">
        <v>4.3132578138</v>
      </c>
      <c r="R43" s="105">
        <v>3.6986869558</v>
      </c>
      <c r="S43" s="105">
        <v>5.0299452728</v>
      </c>
      <c r="T43" s="105">
        <v>0.2387511121</v>
      </c>
      <c r="U43" s="106">
        <v>4.5459227467999996</v>
      </c>
      <c r="V43" s="105">
        <v>4.4757831291999999</v>
      </c>
      <c r="W43" s="105">
        <v>4.6171615164000004</v>
      </c>
      <c r="X43" s="105">
        <v>0.91174323599999996</v>
      </c>
      <c r="Y43" s="105">
        <v>0.78183427930000005</v>
      </c>
      <c r="Z43" s="105">
        <v>1.0632377609000001</v>
      </c>
      <c r="AA43" s="117">
        <v>16150</v>
      </c>
      <c r="AB43" s="117">
        <v>3535</v>
      </c>
      <c r="AC43" s="115">
        <v>4.2951841780000004</v>
      </c>
      <c r="AD43" s="105">
        <v>3.6823696654</v>
      </c>
      <c r="AE43" s="105">
        <v>5.0099823752999999</v>
      </c>
      <c r="AF43" s="105">
        <v>8.9687363899999997E-2</v>
      </c>
      <c r="AG43" s="106">
        <v>4.5685997170999997</v>
      </c>
      <c r="AH43" s="105">
        <v>4.4986799081999997</v>
      </c>
      <c r="AI43" s="105">
        <v>4.6396062403</v>
      </c>
      <c r="AJ43" s="105">
        <v>0.87521272220000002</v>
      </c>
      <c r="AK43" s="105">
        <v>0.75034192840000002</v>
      </c>
      <c r="AL43" s="105">
        <v>1.0208643288000001</v>
      </c>
      <c r="AM43" s="105">
        <v>0.95776718760000001</v>
      </c>
      <c r="AN43" s="105">
        <v>0.99580974830000002</v>
      </c>
      <c r="AO43" s="105">
        <v>1.1632452788000001</v>
      </c>
      <c r="AP43" s="105">
        <v>0.85247460090000005</v>
      </c>
      <c r="AQ43" s="105">
        <v>0.50449513359999998</v>
      </c>
      <c r="AR43" s="105">
        <v>0.94848687629999995</v>
      </c>
      <c r="AS43" s="105">
        <v>0.81204906629999996</v>
      </c>
      <c r="AT43" s="105">
        <v>1.1078485176999999</v>
      </c>
      <c r="AU43" s="103" t="s">
        <v>28</v>
      </c>
      <c r="AV43" s="103" t="s">
        <v>28</v>
      </c>
      <c r="AW43" s="103" t="s">
        <v>28</v>
      </c>
      <c r="AX43" s="103" t="s">
        <v>28</v>
      </c>
      <c r="AY43" s="103" t="s">
        <v>28</v>
      </c>
      <c r="AZ43" s="103" t="s">
        <v>28</v>
      </c>
      <c r="BA43" s="103" t="s">
        <v>28</v>
      </c>
      <c r="BB43" s="103" t="s">
        <v>28</v>
      </c>
      <c r="BC43" s="109" t="s">
        <v>28</v>
      </c>
      <c r="BD43" s="110">
        <v>15485</v>
      </c>
      <c r="BE43" s="110">
        <v>15888</v>
      </c>
      <c r="BF43" s="110">
        <v>16150</v>
      </c>
    </row>
    <row r="44" spans="1:93" x14ac:dyDescent="0.3">
      <c r="A44" s="10"/>
      <c r="B44" t="s">
        <v>135</v>
      </c>
      <c r="C44" s="103">
        <v>35703</v>
      </c>
      <c r="D44" s="117">
        <v>5879</v>
      </c>
      <c r="E44" s="115">
        <v>4.9615664401000004</v>
      </c>
      <c r="F44" s="105">
        <v>4.2580616566999998</v>
      </c>
      <c r="G44" s="105">
        <v>5.7813022742999998</v>
      </c>
      <c r="H44" s="105">
        <v>0.39414419940000001</v>
      </c>
      <c r="I44" s="106">
        <v>6.0729715938000002</v>
      </c>
      <c r="J44" s="105">
        <v>6.0103034964999997</v>
      </c>
      <c r="K44" s="105">
        <v>6.1362931174000002</v>
      </c>
      <c r="L44" s="105">
        <v>1.0687385014999999</v>
      </c>
      <c r="M44" s="105">
        <v>0.91720114789999996</v>
      </c>
      <c r="N44" s="105">
        <v>1.2453124238</v>
      </c>
      <c r="O44" s="117">
        <v>37035</v>
      </c>
      <c r="P44" s="117">
        <v>6003</v>
      </c>
      <c r="Q44" s="115">
        <v>4.9568015186999999</v>
      </c>
      <c r="R44" s="105">
        <v>4.2539804175000002</v>
      </c>
      <c r="S44" s="105">
        <v>5.7757391627999999</v>
      </c>
      <c r="T44" s="105">
        <v>0.54968889249999997</v>
      </c>
      <c r="U44" s="106">
        <v>6.1694152924000001</v>
      </c>
      <c r="V44" s="105">
        <v>6.1069014415999998</v>
      </c>
      <c r="W44" s="105">
        <v>6.2325690719000004</v>
      </c>
      <c r="X44" s="105">
        <v>1.0477765187999999</v>
      </c>
      <c r="Y44" s="105">
        <v>0.89921308649999998</v>
      </c>
      <c r="Z44" s="105">
        <v>1.2208848489999999</v>
      </c>
      <c r="AA44" s="117">
        <v>42060</v>
      </c>
      <c r="AB44" s="117">
        <v>6308</v>
      </c>
      <c r="AC44" s="115">
        <v>5.5835087146999998</v>
      </c>
      <c r="AD44" s="105">
        <v>4.7920746542000003</v>
      </c>
      <c r="AE44" s="105">
        <v>6.5056518974999999</v>
      </c>
      <c r="AF44" s="105">
        <v>9.8017479000000005E-2</v>
      </c>
      <c r="AG44" s="106">
        <v>6.6677235256999996</v>
      </c>
      <c r="AH44" s="105">
        <v>6.6043048081000002</v>
      </c>
      <c r="AI44" s="105">
        <v>6.7317512300000004</v>
      </c>
      <c r="AJ44" s="105">
        <v>1.1377295267</v>
      </c>
      <c r="AK44" s="105">
        <v>0.97646213280000005</v>
      </c>
      <c r="AL44" s="105">
        <v>1.3256310024</v>
      </c>
      <c r="AM44" s="105">
        <v>0.12856434850000001</v>
      </c>
      <c r="AN44" s="105">
        <v>1.1264337887</v>
      </c>
      <c r="AO44" s="105">
        <v>1.3133692939999999</v>
      </c>
      <c r="AP44" s="105">
        <v>0.96610533399999998</v>
      </c>
      <c r="AQ44" s="105">
        <v>0.99021724369999997</v>
      </c>
      <c r="AR44" s="105">
        <v>0.99903963360000003</v>
      </c>
      <c r="AS44" s="105">
        <v>0.85680034829999996</v>
      </c>
      <c r="AT44" s="105">
        <v>1.1648923713999999</v>
      </c>
      <c r="AU44" s="103" t="s">
        <v>28</v>
      </c>
      <c r="AV44" s="103" t="s">
        <v>28</v>
      </c>
      <c r="AW44" s="103" t="s">
        <v>28</v>
      </c>
      <c r="AX44" s="103" t="s">
        <v>28</v>
      </c>
      <c r="AY44" s="103" t="s">
        <v>28</v>
      </c>
      <c r="AZ44" s="103" t="s">
        <v>28</v>
      </c>
      <c r="BA44" s="103" t="s">
        <v>28</v>
      </c>
      <c r="BB44" s="103" t="s">
        <v>28</v>
      </c>
      <c r="BC44" s="109" t="s">
        <v>28</v>
      </c>
      <c r="BD44" s="110">
        <v>35703</v>
      </c>
      <c r="BE44" s="110">
        <v>37035</v>
      </c>
      <c r="BF44" s="110">
        <v>42060</v>
      </c>
    </row>
    <row r="45" spans="1:93" x14ac:dyDescent="0.3">
      <c r="A45" s="10"/>
      <c r="B45" t="s">
        <v>137</v>
      </c>
      <c r="C45" s="103">
        <v>41296</v>
      </c>
      <c r="D45" s="117">
        <v>8650</v>
      </c>
      <c r="E45" s="115">
        <v>5.2527121701999997</v>
      </c>
      <c r="F45" s="105">
        <v>4.5074541668999997</v>
      </c>
      <c r="G45" s="105">
        <v>6.1211903928</v>
      </c>
      <c r="H45" s="105">
        <v>0.1136578167</v>
      </c>
      <c r="I45" s="106">
        <v>4.7741040461999997</v>
      </c>
      <c r="J45" s="105">
        <v>4.7282800127</v>
      </c>
      <c r="K45" s="105">
        <v>4.8203721825999999</v>
      </c>
      <c r="L45" s="105">
        <v>1.1314522946000001</v>
      </c>
      <c r="M45" s="105">
        <v>0.97092115359999998</v>
      </c>
      <c r="N45" s="105">
        <v>1.3185254953000001</v>
      </c>
      <c r="O45" s="117">
        <v>45871</v>
      </c>
      <c r="P45" s="117">
        <v>9480</v>
      </c>
      <c r="Q45" s="115">
        <v>5.0168309147999999</v>
      </c>
      <c r="R45" s="105">
        <v>4.3058904990000002</v>
      </c>
      <c r="S45" s="105">
        <v>5.8451538498</v>
      </c>
      <c r="T45" s="105">
        <v>0.4514639573</v>
      </c>
      <c r="U45" s="106">
        <v>4.8387130801999998</v>
      </c>
      <c r="V45" s="105">
        <v>4.7946349451000003</v>
      </c>
      <c r="W45" s="105">
        <v>4.8831964352000004</v>
      </c>
      <c r="X45" s="105">
        <v>1.0604656271999999</v>
      </c>
      <c r="Y45" s="105">
        <v>0.91018592139999999</v>
      </c>
      <c r="Z45" s="105">
        <v>1.235557835</v>
      </c>
      <c r="AA45" s="117">
        <v>52021</v>
      </c>
      <c r="AB45" s="117">
        <v>10177</v>
      </c>
      <c r="AC45" s="115">
        <v>5.2189076722000003</v>
      </c>
      <c r="AD45" s="105">
        <v>4.4793383071999999</v>
      </c>
      <c r="AE45" s="105">
        <v>6.0805849934999996</v>
      </c>
      <c r="AF45" s="105">
        <v>0.43019221320000001</v>
      </c>
      <c r="AG45" s="106">
        <v>5.1116242508000003</v>
      </c>
      <c r="AH45" s="105">
        <v>5.0678868474999996</v>
      </c>
      <c r="AI45" s="105">
        <v>5.1557391210999999</v>
      </c>
      <c r="AJ45" s="105">
        <v>1.0634362117</v>
      </c>
      <c r="AK45" s="105">
        <v>0.91273708210000004</v>
      </c>
      <c r="AL45" s="105">
        <v>1.2390167974999999</v>
      </c>
      <c r="AM45" s="105">
        <v>0.61385357139999996</v>
      </c>
      <c r="AN45" s="105">
        <v>1.0402797624</v>
      </c>
      <c r="AO45" s="105">
        <v>1.2127386941</v>
      </c>
      <c r="AP45" s="105">
        <v>0.89234555589999998</v>
      </c>
      <c r="AQ45" s="105">
        <v>0.55763729829999997</v>
      </c>
      <c r="AR45" s="105">
        <v>0.95509343599999996</v>
      </c>
      <c r="AS45" s="105">
        <v>0.81911830340000003</v>
      </c>
      <c r="AT45" s="105">
        <v>1.1136406886000001</v>
      </c>
      <c r="AU45" s="103" t="s">
        <v>28</v>
      </c>
      <c r="AV45" s="103" t="s">
        <v>28</v>
      </c>
      <c r="AW45" s="103" t="s">
        <v>28</v>
      </c>
      <c r="AX45" s="103" t="s">
        <v>28</v>
      </c>
      <c r="AY45" s="103" t="s">
        <v>28</v>
      </c>
      <c r="AZ45" s="103" t="s">
        <v>28</v>
      </c>
      <c r="BA45" s="103" t="s">
        <v>28</v>
      </c>
      <c r="BB45" s="103" t="s">
        <v>28</v>
      </c>
      <c r="BC45" s="109" t="s">
        <v>28</v>
      </c>
      <c r="BD45" s="110">
        <v>41296</v>
      </c>
      <c r="BE45" s="110">
        <v>45871</v>
      </c>
      <c r="BF45" s="110">
        <v>52021</v>
      </c>
    </row>
    <row r="46" spans="1:93" x14ac:dyDescent="0.3">
      <c r="A46" s="10"/>
      <c r="B46" t="s">
        <v>141</v>
      </c>
      <c r="C46" s="103">
        <v>17221</v>
      </c>
      <c r="D46" s="117">
        <v>4158</v>
      </c>
      <c r="E46" s="115">
        <v>3.8332293092</v>
      </c>
      <c r="F46" s="105">
        <v>3.2876336897999998</v>
      </c>
      <c r="G46" s="105">
        <v>4.4693686472999996</v>
      </c>
      <c r="H46" s="105">
        <v>1.4485909999999999E-2</v>
      </c>
      <c r="I46" s="106">
        <v>4.1416546416999998</v>
      </c>
      <c r="J46" s="105">
        <v>4.0802567257</v>
      </c>
      <c r="K46" s="105">
        <v>4.2039764464999996</v>
      </c>
      <c r="L46" s="105">
        <v>0.82569079690000002</v>
      </c>
      <c r="M46" s="105">
        <v>0.70816762119999999</v>
      </c>
      <c r="N46" s="105">
        <v>0.96271740149999996</v>
      </c>
      <c r="O46" s="117">
        <v>18300</v>
      </c>
      <c r="P46" s="117">
        <v>4123</v>
      </c>
      <c r="Q46" s="115">
        <v>3.9921083933000001</v>
      </c>
      <c r="R46" s="105">
        <v>3.4243168314000001</v>
      </c>
      <c r="S46" s="105">
        <v>4.6540464008000004</v>
      </c>
      <c r="T46" s="105">
        <v>3.0091523200000001E-2</v>
      </c>
      <c r="U46" s="106">
        <v>4.4385156438999998</v>
      </c>
      <c r="V46" s="105">
        <v>4.3746719557000002</v>
      </c>
      <c r="W46" s="105">
        <v>4.5032910629999998</v>
      </c>
      <c r="X46" s="105">
        <v>0.84385816530000002</v>
      </c>
      <c r="Y46" s="105">
        <v>0.72383748979999996</v>
      </c>
      <c r="Z46" s="105">
        <v>0.9837796647</v>
      </c>
      <c r="AA46" s="117">
        <v>19357</v>
      </c>
      <c r="AB46" s="117">
        <v>4273</v>
      </c>
      <c r="AC46" s="115">
        <v>3.9797555470999999</v>
      </c>
      <c r="AD46" s="105">
        <v>3.4141440867999999</v>
      </c>
      <c r="AE46" s="105">
        <v>4.6390702360000002</v>
      </c>
      <c r="AF46" s="105">
        <v>7.3754414999999997E-3</v>
      </c>
      <c r="AG46" s="106">
        <v>4.5300725485999997</v>
      </c>
      <c r="AH46" s="105">
        <v>4.4667032664999997</v>
      </c>
      <c r="AI46" s="105">
        <v>4.5943408529000003</v>
      </c>
      <c r="AJ46" s="105">
        <v>0.8109390755</v>
      </c>
      <c r="AK46" s="105">
        <v>0.69568666130000001</v>
      </c>
      <c r="AL46" s="105">
        <v>0.94528502660000002</v>
      </c>
      <c r="AM46" s="105">
        <v>0.96863563060000002</v>
      </c>
      <c r="AN46" s="105">
        <v>0.99690568369999999</v>
      </c>
      <c r="AO46" s="105">
        <v>1.1634417563999999</v>
      </c>
      <c r="AP46" s="105">
        <v>0.85420773039999998</v>
      </c>
      <c r="AQ46" s="105">
        <v>0.60694048869999995</v>
      </c>
      <c r="AR46" s="105">
        <v>1.0414478424</v>
      </c>
      <c r="AS46" s="105">
        <v>0.89215658190000002</v>
      </c>
      <c r="AT46" s="105">
        <v>1.2157211305</v>
      </c>
      <c r="AU46" s="103" t="s">
        <v>28</v>
      </c>
      <c r="AV46" s="103" t="s">
        <v>28</v>
      </c>
      <c r="AW46" s="103" t="s">
        <v>28</v>
      </c>
      <c r="AX46" s="103" t="s">
        <v>28</v>
      </c>
      <c r="AY46" s="103" t="s">
        <v>28</v>
      </c>
      <c r="AZ46" s="103" t="s">
        <v>28</v>
      </c>
      <c r="BA46" s="103" t="s">
        <v>28</v>
      </c>
      <c r="BB46" s="103" t="s">
        <v>28</v>
      </c>
      <c r="BC46" s="109" t="s">
        <v>28</v>
      </c>
      <c r="BD46" s="110">
        <v>17221</v>
      </c>
      <c r="BE46" s="110">
        <v>18300</v>
      </c>
      <c r="BF46" s="110">
        <v>19357</v>
      </c>
    </row>
    <row r="47" spans="1:93" x14ac:dyDescent="0.3">
      <c r="A47" s="10"/>
      <c r="B47" t="s">
        <v>143</v>
      </c>
      <c r="C47" s="103">
        <v>24479</v>
      </c>
      <c r="D47" s="117">
        <v>6513</v>
      </c>
      <c r="E47" s="115">
        <v>3.8407006817</v>
      </c>
      <c r="F47" s="105">
        <v>3.2953275090999998</v>
      </c>
      <c r="G47" s="105">
        <v>4.4763325300999997</v>
      </c>
      <c r="H47" s="105">
        <v>1.5253923900000001E-2</v>
      </c>
      <c r="I47" s="106">
        <v>3.7584830339000002</v>
      </c>
      <c r="J47" s="105">
        <v>3.7116937435000001</v>
      </c>
      <c r="K47" s="105">
        <v>3.8058621461</v>
      </c>
      <c r="L47" s="105">
        <v>0.82730015629999998</v>
      </c>
      <c r="M47" s="105">
        <v>0.70982489630000001</v>
      </c>
      <c r="N47" s="105">
        <v>0.96421744590000003</v>
      </c>
      <c r="O47" s="117">
        <v>21195</v>
      </c>
      <c r="P47" s="117">
        <v>7068</v>
      </c>
      <c r="Q47" s="115">
        <v>3.0913086634</v>
      </c>
      <c r="R47" s="105">
        <v>2.6519294246</v>
      </c>
      <c r="S47" s="105">
        <v>3.6034855091</v>
      </c>
      <c r="T47" s="105">
        <v>5.3346670000000002E-8</v>
      </c>
      <c r="U47" s="106">
        <v>2.9987266553</v>
      </c>
      <c r="V47" s="105">
        <v>2.9586263059000002</v>
      </c>
      <c r="W47" s="105">
        <v>3.0393705131000002</v>
      </c>
      <c r="X47" s="105">
        <v>0.6534456984</v>
      </c>
      <c r="Y47" s="105">
        <v>0.56056902220000004</v>
      </c>
      <c r="Z47" s="105">
        <v>0.76171044740000005</v>
      </c>
      <c r="AA47" s="117">
        <v>25842</v>
      </c>
      <c r="AB47" s="117">
        <v>7484</v>
      </c>
      <c r="AC47" s="115">
        <v>3.5656909162999999</v>
      </c>
      <c r="AD47" s="105">
        <v>3.0595396237000001</v>
      </c>
      <c r="AE47" s="105">
        <v>4.1555767449000003</v>
      </c>
      <c r="AF47" s="105">
        <v>4.3247600000000002E-5</v>
      </c>
      <c r="AG47" s="106">
        <v>3.4529663282</v>
      </c>
      <c r="AH47" s="105">
        <v>3.4111223909000001</v>
      </c>
      <c r="AI47" s="105">
        <v>3.4953235613000002</v>
      </c>
      <c r="AJ47" s="105">
        <v>0.72656676040000001</v>
      </c>
      <c r="AK47" s="105">
        <v>0.62343030980000003</v>
      </c>
      <c r="AL47" s="105">
        <v>0.84676546679999998</v>
      </c>
      <c r="AM47" s="105">
        <v>6.9532364499999999E-2</v>
      </c>
      <c r="AN47" s="105">
        <v>1.1534567733000001</v>
      </c>
      <c r="AO47" s="105">
        <v>1.3457262387</v>
      </c>
      <c r="AP47" s="105">
        <v>0.98865764050000005</v>
      </c>
      <c r="AQ47" s="105">
        <v>5.8062197000000003E-3</v>
      </c>
      <c r="AR47" s="105">
        <v>0.80488143170000004</v>
      </c>
      <c r="AS47" s="105">
        <v>0.68984802940000001</v>
      </c>
      <c r="AT47" s="105">
        <v>0.93909686120000002</v>
      </c>
      <c r="AU47" s="103" t="s">
        <v>28</v>
      </c>
      <c r="AV47" s="103">
        <v>2</v>
      </c>
      <c r="AW47" s="103">
        <v>3</v>
      </c>
      <c r="AX47" s="103" t="s">
        <v>28</v>
      </c>
      <c r="AY47" s="103" t="s">
        <v>28</v>
      </c>
      <c r="AZ47" s="103" t="s">
        <v>28</v>
      </c>
      <c r="BA47" s="103" t="s">
        <v>28</v>
      </c>
      <c r="BB47" s="103" t="s">
        <v>28</v>
      </c>
      <c r="BC47" s="109" t="s">
        <v>431</v>
      </c>
      <c r="BD47" s="110">
        <v>24479</v>
      </c>
      <c r="BE47" s="110">
        <v>21195</v>
      </c>
      <c r="BF47" s="110">
        <v>25842</v>
      </c>
      <c r="BQ47" s="52"/>
      <c r="CO47" s="4"/>
    </row>
    <row r="48" spans="1:93" x14ac:dyDescent="0.3">
      <c r="A48" s="10"/>
      <c r="B48" t="s">
        <v>95</v>
      </c>
      <c r="C48" s="103">
        <v>52371</v>
      </c>
      <c r="D48" s="117">
        <v>9775</v>
      </c>
      <c r="E48" s="115">
        <v>5.1239722716999996</v>
      </c>
      <c r="F48" s="105">
        <v>4.3988580812000002</v>
      </c>
      <c r="G48" s="105">
        <v>5.9686153443999999</v>
      </c>
      <c r="H48" s="105">
        <v>0.20492418239999999</v>
      </c>
      <c r="I48" s="106">
        <v>5.3576470587999996</v>
      </c>
      <c r="J48" s="105">
        <v>5.3119573567999998</v>
      </c>
      <c r="K48" s="105">
        <v>5.4037297513000002</v>
      </c>
      <c r="L48" s="105">
        <v>1.103721277</v>
      </c>
      <c r="M48" s="105">
        <v>0.94752918269999997</v>
      </c>
      <c r="N48" s="105">
        <v>1.2856603042999999</v>
      </c>
      <c r="O48" s="117">
        <v>54190</v>
      </c>
      <c r="P48" s="117">
        <v>10360</v>
      </c>
      <c r="Q48" s="115">
        <v>4.8640810617000003</v>
      </c>
      <c r="R48" s="105">
        <v>4.1758306544000003</v>
      </c>
      <c r="S48" s="105">
        <v>5.6657672529000003</v>
      </c>
      <c r="T48" s="105">
        <v>0.72110716029999999</v>
      </c>
      <c r="U48" s="106">
        <v>5.2306949807000001</v>
      </c>
      <c r="V48" s="105">
        <v>5.1868397991000004</v>
      </c>
      <c r="W48" s="105">
        <v>5.2749209616000003</v>
      </c>
      <c r="X48" s="105">
        <v>1.0281771225</v>
      </c>
      <c r="Y48" s="105">
        <v>0.88269366640000002</v>
      </c>
      <c r="Z48" s="105">
        <v>1.1976388133</v>
      </c>
      <c r="AA48" s="117">
        <v>60476</v>
      </c>
      <c r="AB48" s="117">
        <v>10528</v>
      </c>
      <c r="AC48" s="115">
        <v>5.2147855829000003</v>
      </c>
      <c r="AD48" s="105">
        <v>4.4770092572999998</v>
      </c>
      <c r="AE48" s="105">
        <v>6.0741417122000003</v>
      </c>
      <c r="AF48" s="105">
        <v>0.43532787369999998</v>
      </c>
      <c r="AG48" s="106">
        <v>5.7443009118999999</v>
      </c>
      <c r="AH48" s="105">
        <v>5.6987009755000004</v>
      </c>
      <c r="AI48" s="105">
        <v>5.7902657303999998</v>
      </c>
      <c r="AJ48" s="105">
        <v>1.0625962699</v>
      </c>
      <c r="AK48" s="105">
        <v>0.91226250080000004</v>
      </c>
      <c r="AL48" s="105">
        <v>1.2377038755000001</v>
      </c>
      <c r="AM48" s="105">
        <v>0.37212195609999998</v>
      </c>
      <c r="AN48" s="105">
        <v>1.0721008792</v>
      </c>
      <c r="AO48" s="105">
        <v>1.2492054606</v>
      </c>
      <c r="AP48" s="105">
        <v>0.92010508390000001</v>
      </c>
      <c r="AQ48" s="105">
        <v>0.50470346740000005</v>
      </c>
      <c r="AR48" s="105">
        <v>0.94927934889999999</v>
      </c>
      <c r="AS48" s="105">
        <v>0.81466232039999997</v>
      </c>
      <c r="AT48" s="105">
        <v>1.106140863</v>
      </c>
      <c r="AU48" s="103" t="s">
        <v>28</v>
      </c>
      <c r="AV48" s="103" t="s">
        <v>28</v>
      </c>
      <c r="AW48" s="103" t="s">
        <v>28</v>
      </c>
      <c r="AX48" s="103" t="s">
        <v>28</v>
      </c>
      <c r="AY48" s="103" t="s">
        <v>28</v>
      </c>
      <c r="AZ48" s="103" t="s">
        <v>28</v>
      </c>
      <c r="BA48" s="103" t="s">
        <v>28</v>
      </c>
      <c r="BB48" s="103" t="s">
        <v>28</v>
      </c>
      <c r="BC48" s="109" t="s">
        <v>28</v>
      </c>
      <c r="BD48" s="110">
        <v>52371</v>
      </c>
      <c r="BE48" s="110">
        <v>54190</v>
      </c>
      <c r="BF48" s="110">
        <v>60476</v>
      </c>
    </row>
    <row r="49" spans="1:93" x14ac:dyDescent="0.3">
      <c r="A49" s="10"/>
      <c r="B49" t="s">
        <v>142</v>
      </c>
      <c r="C49" s="103">
        <v>31488</v>
      </c>
      <c r="D49" s="117">
        <v>6811</v>
      </c>
      <c r="E49" s="115">
        <v>4.5421408231999996</v>
      </c>
      <c r="F49" s="105">
        <v>3.8984746575</v>
      </c>
      <c r="G49" s="105">
        <v>5.2920808957999999</v>
      </c>
      <c r="H49" s="105">
        <v>0.77934728919999996</v>
      </c>
      <c r="I49" s="106">
        <v>4.6231096755000003</v>
      </c>
      <c r="J49" s="105">
        <v>4.5723272417</v>
      </c>
      <c r="K49" s="105">
        <v>4.6744561230999997</v>
      </c>
      <c r="L49" s="105">
        <v>0.97839277889999998</v>
      </c>
      <c r="M49" s="105">
        <v>0.83974486960000005</v>
      </c>
      <c r="N49" s="105">
        <v>1.1399324537</v>
      </c>
      <c r="O49" s="117">
        <v>26057</v>
      </c>
      <c r="P49" s="117">
        <v>6370</v>
      </c>
      <c r="Q49" s="115">
        <v>4.0528548644000004</v>
      </c>
      <c r="R49" s="105">
        <v>3.4777596258000001</v>
      </c>
      <c r="S49" s="105">
        <v>4.7230499859000004</v>
      </c>
      <c r="T49" s="105">
        <v>4.7601182700000001E-2</v>
      </c>
      <c r="U49" s="106">
        <v>4.0905808477000001</v>
      </c>
      <c r="V49" s="105">
        <v>4.0412138225999996</v>
      </c>
      <c r="W49" s="105">
        <v>4.1405509350000003</v>
      </c>
      <c r="X49" s="105">
        <v>0.85669885010000002</v>
      </c>
      <c r="Y49" s="105">
        <v>0.73513431200000001</v>
      </c>
      <c r="Z49" s="105">
        <v>0.99836575139999995</v>
      </c>
      <c r="AA49" s="117">
        <v>26316</v>
      </c>
      <c r="AB49" s="117">
        <v>7507</v>
      </c>
      <c r="AC49" s="115">
        <v>3.5222698695000001</v>
      </c>
      <c r="AD49" s="105">
        <v>3.0225508693999998</v>
      </c>
      <c r="AE49" s="105">
        <v>4.1046075218000002</v>
      </c>
      <c r="AF49" s="105">
        <v>2.14983E-5</v>
      </c>
      <c r="AG49" s="106">
        <v>3.5055281737000001</v>
      </c>
      <c r="AH49" s="105">
        <v>3.4634292797000001</v>
      </c>
      <c r="AI49" s="105">
        <v>3.5481387909</v>
      </c>
      <c r="AJ49" s="105">
        <v>0.71771902509999996</v>
      </c>
      <c r="AK49" s="105">
        <v>0.6158932574</v>
      </c>
      <c r="AL49" s="105">
        <v>0.83637966939999997</v>
      </c>
      <c r="AM49" s="105">
        <v>7.3776543299999997E-2</v>
      </c>
      <c r="AN49" s="105">
        <v>0.86908364289999995</v>
      </c>
      <c r="AO49" s="105">
        <v>1.0135868839</v>
      </c>
      <c r="AP49" s="105">
        <v>0.74518168129999995</v>
      </c>
      <c r="AQ49" s="105">
        <v>0.1458972117</v>
      </c>
      <c r="AR49" s="105">
        <v>0.89227855810000001</v>
      </c>
      <c r="AS49" s="105">
        <v>0.7652161945</v>
      </c>
      <c r="AT49" s="105">
        <v>1.0404393306999999</v>
      </c>
      <c r="AU49" s="103" t="s">
        <v>28</v>
      </c>
      <c r="AV49" s="103" t="s">
        <v>28</v>
      </c>
      <c r="AW49" s="103">
        <v>3</v>
      </c>
      <c r="AX49" s="103" t="s">
        <v>28</v>
      </c>
      <c r="AY49" s="103" t="s">
        <v>28</v>
      </c>
      <c r="AZ49" s="103" t="s">
        <v>28</v>
      </c>
      <c r="BA49" s="103" t="s">
        <v>28</v>
      </c>
      <c r="BB49" s="103" t="s">
        <v>28</v>
      </c>
      <c r="BC49" s="109">
        <v>-3</v>
      </c>
      <c r="BD49" s="110">
        <v>31488</v>
      </c>
      <c r="BE49" s="110">
        <v>26057</v>
      </c>
      <c r="BF49" s="110">
        <v>26316</v>
      </c>
      <c r="BQ49" s="52"/>
    </row>
    <row r="50" spans="1:93" x14ac:dyDescent="0.3">
      <c r="A50" s="10"/>
      <c r="B50" t="s">
        <v>144</v>
      </c>
      <c r="C50" s="103">
        <v>36372</v>
      </c>
      <c r="D50" s="117">
        <v>6215</v>
      </c>
      <c r="E50" s="115">
        <v>5.9639700902000001</v>
      </c>
      <c r="F50" s="105">
        <v>5.1181874519999999</v>
      </c>
      <c r="G50" s="105">
        <v>6.9495186664000004</v>
      </c>
      <c r="H50" s="105">
        <v>1.3263138E-3</v>
      </c>
      <c r="I50" s="106">
        <v>5.8522928398999996</v>
      </c>
      <c r="J50" s="105">
        <v>5.7924570748999997</v>
      </c>
      <c r="K50" s="105">
        <v>5.9127467051</v>
      </c>
      <c r="L50" s="105">
        <v>1.2846597005</v>
      </c>
      <c r="M50" s="105">
        <v>1.1024752068999999</v>
      </c>
      <c r="N50" s="105">
        <v>1.4969502586000001</v>
      </c>
      <c r="O50" s="117">
        <v>32770</v>
      </c>
      <c r="P50" s="117">
        <v>6165</v>
      </c>
      <c r="Q50" s="115">
        <v>5.3983144005000003</v>
      </c>
      <c r="R50" s="105">
        <v>4.6330221557</v>
      </c>
      <c r="S50" s="105">
        <v>6.2900192114999998</v>
      </c>
      <c r="T50" s="105">
        <v>9.0596499499999997E-2</v>
      </c>
      <c r="U50" s="106">
        <v>5.3154906732000002</v>
      </c>
      <c r="V50" s="105">
        <v>5.2582500583999998</v>
      </c>
      <c r="W50" s="105">
        <v>5.3733544017000003</v>
      </c>
      <c r="X50" s="105">
        <v>1.1411042078</v>
      </c>
      <c r="Y50" s="105">
        <v>0.97933552670000001</v>
      </c>
      <c r="Z50" s="105">
        <v>1.3295941764000001</v>
      </c>
      <c r="AA50" s="117">
        <v>35119</v>
      </c>
      <c r="AB50" s="117">
        <v>6103</v>
      </c>
      <c r="AC50" s="115">
        <v>5.8373366024999997</v>
      </c>
      <c r="AD50" s="105">
        <v>5.0097318296999998</v>
      </c>
      <c r="AE50" s="105">
        <v>6.8016612004999999</v>
      </c>
      <c r="AF50" s="105">
        <v>2.6146027700000001E-2</v>
      </c>
      <c r="AG50" s="106">
        <v>5.7543830903000002</v>
      </c>
      <c r="AH50" s="105">
        <v>5.6945134434</v>
      </c>
      <c r="AI50" s="105">
        <v>5.8148821806999997</v>
      </c>
      <c r="AJ50" s="105">
        <v>1.1894510331999999</v>
      </c>
      <c r="AK50" s="105">
        <v>1.0208132760999999</v>
      </c>
      <c r="AL50" s="105">
        <v>1.3859476493</v>
      </c>
      <c r="AM50" s="105">
        <v>0.31823968540000003</v>
      </c>
      <c r="AN50" s="105">
        <v>1.0813257935</v>
      </c>
      <c r="AO50" s="105">
        <v>1.2607765124000001</v>
      </c>
      <c r="AP50" s="105">
        <v>0.92741692129999997</v>
      </c>
      <c r="AQ50" s="105">
        <v>0.20345398210000001</v>
      </c>
      <c r="AR50" s="105">
        <v>0.90515450600000003</v>
      </c>
      <c r="AS50" s="105">
        <v>0.77629518239999995</v>
      </c>
      <c r="AT50" s="105">
        <v>1.0554035348999999</v>
      </c>
      <c r="AU50" s="103">
        <v>1</v>
      </c>
      <c r="AV50" s="103" t="s">
        <v>28</v>
      </c>
      <c r="AW50" s="103" t="s">
        <v>28</v>
      </c>
      <c r="AX50" s="103" t="s">
        <v>28</v>
      </c>
      <c r="AY50" s="103" t="s">
        <v>28</v>
      </c>
      <c r="AZ50" s="103" t="s">
        <v>28</v>
      </c>
      <c r="BA50" s="103" t="s">
        <v>28</v>
      </c>
      <c r="BB50" s="103" t="s">
        <v>28</v>
      </c>
      <c r="BC50" s="109">
        <v>-1</v>
      </c>
      <c r="BD50" s="110">
        <v>36372</v>
      </c>
      <c r="BE50" s="110">
        <v>32770</v>
      </c>
      <c r="BF50" s="110">
        <v>35119</v>
      </c>
    </row>
    <row r="51" spans="1:93" x14ac:dyDescent="0.3">
      <c r="A51" s="10"/>
      <c r="B51" t="s">
        <v>145</v>
      </c>
      <c r="C51" s="103">
        <v>7394</v>
      </c>
      <c r="D51" s="117">
        <v>3481</v>
      </c>
      <c r="E51" s="115">
        <v>2.6264807719999999</v>
      </c>
      <c r="F51" s="105">
        <v>2.2441526778999998</v>
      </c>
      <c r="G51" s="105">
        <v>3.0739447069999999</v>
      </c>
      <c r="H51" s="105">
        <v>1.280021E-12</v>
      </c>
      <c r="I51" s="106">
        <v>2.1241022694999998</v>
      </c>
      <c r="J51" s="105">
        <v>2.0762344464</v>
      </c>
      <c r="K51" s="105">
        <v>2.1730736905999999</v>
      </c>
      <c r="L51" s="105">
        <v>0.56575300529999994</v>
      </c>
      <c r="M51" s="105">
        <v>0.48339821690000001</v>
      </c>
      <c r="N51" s="105">
        <v>0.66213827820000004</v>
      </c>
      <c r="O51" s="117">
        <v>7503</v>
      </c>
      <c r="P51" s="117">
        <v>3673</v>
      </c>
      <c r="Q51" s="115">
        <v>2.4914285430000001</v>
      </c>
      <c r="R51" s="105">
        <v>2.1268263996000001</v>
      </c>
      <c r="S51" s="105">
        <v>2.9185344822000001</v>
      </c>
      <c r="T51" s="105">
        <v>1.9722980000000001E-15</v>
      </c>
      <c r="U51" s="106">
        <v>2.0427443507</v>
      </c>
      <c r="V51" s="105">
        <v>1.9970417968</v>
      </c>
      <c r="W51" s="105">
        <v>2.0894928132000001</v>
      </c>
      <c r="X51" s="105">
        <v>0.52664209289999997</v>
      </c>
      <c r="Y51" s="105">
        <v>0.44957191699999999</v>
      </c>
      <c r="Z51" s="105">
        <v>0.6169244196</v>
      </c>
      <c r="AA51" s="117">
        <v>6910</v>
      </c>
      <c r="AB51" s="117">
        <v>3901</v>
      </c>
      <c r="AC51" s="115">
        <v>2.1559459944000001</v>
      </c>
      <c r="AD51" s="105">
        <v>1.8404123291000001</v>
      </c>
      <c r="AE51" s="105">
        <v>2.5255770443999999</v>
      </c>
      <c r="AF51" s="105">
        <v>2.2395630000000001E-24</v>
      </c>
      <c r="AG51" s="106">
        <v>1.7713406818999999</v>
      </c>
      <c r="AH51" s="105">
        <v>1.7300643304000001</v>
      </c>
      <c r="AI51" s="105">
        <v>1.8136018159</v>
      </c>
      <c r="AJ51" s="105">
        <v>0.4393086034</v>
      </c>
      <c r="AK51" s="105">
        <v>0.37501355419999999</v>
      </c>
      <c r="AL51" s="105">
        <v>0.51462686319999995</v>
      </c>
      <c r="AM51" s="105">
        <v>8.3893380700000006E-2</v>
      </c>
      <c r="AN51" s="105">
        <v>0.86534530580000002</v>
      </c>
      <c r="AO51" s="105">
        <v>1.0195529284</v>
      </c>
      <c r="AP51" s="105">
        <v>0.73446162270000004</v>
      </c>
      <c r="AQ51" s="105">
        <v>0.52587084200000001</v>
      </c>
      <c r="AR51" s="105">
        <v>0.94858053769999995</v>
      </c>
      <c r="AS51" s="105">
        <v>0.80581766399999999</v>
      </c>
      <c r="AT51" s="105">
        <v>1.1166360290999999</v>
      </c>
      <c r="AU51" s="103">
        <v>1</v>
      </c>
      <c r="AV51" s="103">
        <v>2</v>
      </c>
      <c r="AW51" s="103">
        <v>3</v>
      </c>
      <c r="AX51" s="103" t="s">
        <v>28</v>
      </c>
      <c r="AY51" s="103" t="s">
        <v>28</v>
      </c>
      <c r="AZ51" s="103" t="s">
        <v>28</v>
      </c>
      <c r="BA51" s="103" t="s">
        <v>28</v>
      </c>
      <c r="BB51" s="103" t="s">
        <v>28</v>
      </c>
      <c r="BC51" s="109" t="s">
        <v>231</v>
      </c>
      <c r="BD51" s="110">
        <v>7394</v>
      </c>
      <c r="BE51" s="110">
        <v>7503</v>
      </c>
      <c r="BF51" s="110">
        <v>6910</v>
      </c>
      <c r="BQ51" s="52"/>
      <c r="CC51" s="4"/>
      <c r="CO51" s="4"/>
    </row>
    <row r="52" spans="1:93" s="3" customFormat="1" x14ac:dyDescent="0.3">
      <c r="A52" s="10"/>
      <c r="B52" s="3" t="s">
        <v>80</v>
      </c>
      <c r="C52" s="113">
        <v>86095</v>
      </c>
      <c r="D52" s="116">
        <v>15131</v>
      </c>
      <c r="E52" s="112">
        <v>5.7741424868999998</v>
      </c>
      <c r="F52" s="111">
        <v>4.9578014047999996</v>
      </c>
      <c r="G52" s="111">
        <v>6.7249005631000003</v>
      </c>
      <c r="H52" s="111">
        <v>5.0314612999999998E-3</v>
      </c>
      <c r="I52" s="114">
        <v>5.6899742251000003</v>
      </c>
      <c r="J52" s="111">
        <v>5.6520933724000004</v>
      </c>
      <c r="K52" s="111">
        <v>5.7281089588</v>
      </c>
      <c r="L52" s="111">
        <v>1.2437701808999999</v>
      </c>
      <c r="M52" s="111">
        <v>1.0679274998999999</v>
      </c>
      <c r="N52" s="111">
        <v>1.4485667454</v>
      </c>
      <c r="O52" s="116">
        <v>92037</v>
      </c>
      <c r="P52" s="116">
        <v>15814</v>
      </c>
      <c r="Q52" s="112">
        <v>5.8694586830000004</v>
      </c>
      <c r="R52" s="111">
        <v>5.0396477634999997</v>
      </c>
      <c r="S52" s="111">
        <v>6.8359033900000004</v>
      </c>
      <c r="T52" s="111">
        <v>5.5506807999999999E-3</v>
      </c>
      <c r="U52" s="114">
        <v>5.8199696470999998</v>
      </c>
      <c r="V52" s="111">
        <v>5.7824908661999999</v>
      </c>
      <c r="W52" s="111">
        <v>5.857691344</v>
      </c>
      <c r="X52" s="111">
        <v>1.2406954289000001</v>
      </c>
      <c r="Y52" s="111">
        <v>1.0652886886999999</v>
      </c>
      <c r="Z52" s="111">
        <v>1.4449840346</v>
      </c>
      <c r="AA52" s="116">
        <v>94889</v>
      </c>
      <c r="AB52" s="116">
        <v>15761</v>
      </c>
      <c r="AC52" s="112">
        <v>6.0069539330000001</v>
      </c>
      <c r="AD52" s="111">
        <v>5.1577632926000003</v>
      </c>
      <c r="AE52" s="111">
        <v>6.9959580357000002</v>
      </c>
      <c r="AF52" s="111">
        <v>9.3403952000000005E-3</v>
      </c>
      <c r="AG52" s="114">
        <v>6.0204936235000002</v>
      </c>
      <c r="AH52" s="111">
        <v>5.9823087504999997</v>
      </c>
      <c r="AI52" s="111">
        <v>6.0589222293000002</v>
      </c>
      <c r="AJ52" s="111">
        <v>1.224013287</v>
      </c>
      <c r="AK52" s="111">
        <v>1.0509770628999999</v>
      </c>
      <c r="AL52" s="111">
        <v>1.4255387483999999</v>
      </c>
      <c r="AM52" s="111">
        <v>0.76618916540000004</v>
      </c>
      <c r="AN52" s="111">
        <v>1.0234255418</v>
      </c>
      <c r="AO52" s="111">
        <v>1.1921706992000001</v>
      </c>
      <c r="AP52" s="111">
        <v>0.87856532659999997</v>
      </c>
      <c r="AQ52" s="111">
        <v>0.83347809719999999</v>
      </c>
      <c r="AR52" s="111">
        <v>1.0165074202</v>
      </c>
      <c r="AS52" s="111">
        <v>0.87261622210000001</v>
      </c>
      <c r="AT52" s="111">
        <v>1.1841257462999999</v>
      </c>
      <c r="AU52" s="113" t="s">
        <v>28</v>
      </c>
      <c r="AV52" s="113" t="s">
        <v>28</v>
      </c>
      <c r="AW52" s="113" t="s">
        <v>28</v>
      </c>
      <c r="AX52" s="113" t="s">
        <v>28</v>
      </c>
      <c r="AY52" s="113" t="s">
        <v>28</v>
      </c>
      <c r="AZ52" s="113" t="s">
        <v>28</v>
      </c>
      <c r="BA52" s="113" t="s">
        <v>28</v>
      </c>
      <c r="BB52" s="113" t="s">
        <v>28</v>
      </c>
      <c r="BC52" s="107" t="s">
        <v>28</v>
      </c>
      <c r="BD52" s="108">
        <v>86095</v>
      </c>
      <c r="BE52" s="108">
        <v>92037</v>
      </c>
      <c r="BF52" s="108">
        <v>94889</v>
      </c>
      <c r="BG52" s="43"/>
      <c r="BH52" s="43"/>
      <c r="BI52" s="43"/>
      <c r="BJ52" s="43"/>
      <c r="BK52" s="43"/>
      <c r="BL52" s="43"/>
      <c r="BM52" s="43"/>
      <c r="BN52" s="43"/>
      <c r="BO52" s="43"/>
      <c r="BP52" s="43"/>
      <c r="BQ52" s="43"/>
      <c r="BR52" s="43"/>
      <c r="BS52" s="43"/>
      <c r="BT52" s="43"/>
      <c r="BU52" s="43"/>
      <c r="BV52" s="43"/>
      <c r="BW52" s="43"/>
    </row>
    <row r="53" spans="1:93" x14ac:dyDescent="0.3">
      <c r="A53" s="10"/>
      <c r="B53" t="s">
        <v>83</v>
      </c>
      <c r="C53" s="103">
        <v>68790</v>
      </c>
      <c r="D53" s="117">
        <v>15329</v>
      </c>
      <c r="E53" s="115">
        <v>4.2874482373999996</v>
      </c>
      <c r="F53" s="105">
        <v>3.6811150979999998</v>
      </c>
      <c r="G53" s="105">
        <v>4.9936532543999999</v>
      </c>
      <c r="H53" s="105">
        <v>0.30651346629999998</v>
      </c>
      <c r="I53" s="106">
        <v>4.4875725748999997</v>
      </c>
      <c r="J53" s="105">
        <v>4.4541626709999997</v>
      </c>
      <c r="K53" s="105">
        <v>4.5212330807000001</v>
      </c>
      <c r="L53" s="105">
        <v>0.92353111860000003</v>
      </c>
      <c r="M53" s="105">
        <v>0.79292487180000004</v>
      </c>
      <c r="N53" s="105">
        <v>1.0756501117999999</v>
      </c>
      <c r="O53" s="117">
        <v>67015</v>
      </c>
      <c r="P53" s="117">
        <v>15414</v>
      </c>
      <c r="Q53" s="115">
        <v>4.1266059827000001</v>
      </c>
      <c r="R53" s="105">
        <v>3.5430024755999998</v>
      </c>
      <c r="S53" s="105">
        <v>4.8063406825000001</v>
      </c>
      <c r="T53" s="105">
        <v>7.9039536199999996E-2</v>
      </c>
      <c r="U53" s="106">
        <v>4.3476709485000002</v>
      </c>
      <c r="V53" s="105">
        <v>4.3148783576999996</v>
      </c>
      <c r="W53" s="105">
        <v>4.3807127592999997</v>
      </c>
      <c r="X53" s="105">
        <v>0.87228847769999995</v>
      </c>
      <c r="Y53" s="105">
        <v>0.74892544839999997</v>
      </c>
      <c r="Z53" s="105">
        <v>1.0159718701</v>
      </c>
      <c r="AA53" s="117">
        <v>69749</v>
      </c>
      <c r="AB53" s="117">
        <v>15632</v>
      </c>
      <c r="AC53" s="115">
        <v>4.2210945358999998</v>
      </c>
      <c r="AD53" s="105">
        <v>3.6240927128</v>
      </c>
      <c r="AE53" s="105">
        <v>4.9164412979999996</v>
      </c>
      <c r="AF53" s="105">
        <v>5.2769775900000003E-2</v>
      </c>
      <c r="AG53" s="106">
        <v>4.4619370521999997</v>
      </c>
      <c r="AH53" s="105">
        <v>4.4289463148000001</v>
      </c>
      <c r="AI53" s="105">
        <v>4.4951735340000001</v>
      </c>
      <c r="AJ53" s="105">
        <v>0.86011576840000004</v>
      </c>
      <c r="AK53" s="105">
        <v>0.73846706390000005</v>
      </c>
      <c r="AL53" s="105">
        <v>1.0018038328000001</v>
      </c>
      <c r="AM53" s="105">
        <v>0.77144428929999997</v>
      </c>
      <c r="AN53" s="105">
        <v>1.0228974013000001</v>
      </c>
      <c r="AO53" s="105">
        <v>1.1917108568000001</v>
      </c>
      <c r="AP53" s="105">
        <v>0.87799745009999997</v>
      </c>
      <c r="AQ53" s="105">
        <v>0.62365917000000004</v>
      </c>
      <c r="AR53" s="105">
        <v>0.96248531859999997</v>
      </c>
      <c r="AS53" s="105">
        <v>0.82615706389999999</v>
      </c>
      <c r="AT53" s="105">
        <v>1.1213097714</v>
      </c>
      <c r="AU53" s="103" t="s">
        <v>28</v>
      </c>
      <c r="AV53" s="103" t="s">
        <v>28</v>
      </c>
      <c r="AW53" s="103" t="s">
        <v>28</v>
      </c>
      <c r="AX53" s="103" t="s">
        <v>28</v>
      </c>
      <c r="AY53" s="103" t="s">
        <v>28</v>
      </c>
      <c r="AZ53" s="103" t="s">
        <v>28</v>
      </c>
      <c r="BA53" s="103" t="s">
        <v>28</v>
      </c>
      <c r="BB53" s="103" t="s">
        <v>28</v>
      </c>
      <c r="BC53" s="109" t="s">
        <v>28</v>
      </c>
      <c r="BD53" s="110">
        <v>68790</v>
      </c>
      <c r="BE53" s="110">
        <v>67015</v>
      </c>
      <c r="BF53" s="110">
        <v>69749</v>
      </c>
    </row>
    <row r="54" spans="1:93" x14ac:dyDescent="0.3">
      <c r="A54" s="10"/>
      <c r="B54" t="s">
        <v>79</v>
      </c>
      <c r="C54" s="103">
        <v>57889</v>
      </c>
      <c r="D54" s="117">
        <v>9802</v>
      </c>
      <c r="E54" s="115">
        <v>5.9134206471999997</v>
      </c>
      <c r="F54" s="105">
        <v>5.0767403996000002</v>
      </c>
      <c r="G54" s="105">
        <v>6.8879913091000002</v>
      </c>
      <c r="H54" s="105">
        <v>1.8779580999999999E-3</v>
      </c>
      <c r="I54" s="106">
        <v>5.9058355438000003</v>
      </c>
      <c r="J54" s="105">
        <v>5.8579214020999997</v>
      </c>
      <c r="K54" s="105">
        <v>5.9541415932000001</v>
      </c>
      <c r="L54" s="105">
        <v>1.2737711763999999</v>
      </c>
      <c r="M54" s="105">
        <v>1.0935473690999999</v>
      </c>
      <c r="N54" s="105">
        <v>1.4836970539000001</v>
      </c>
      <c r="O54" s="117">
        <v>64224</v>
      </c>
      <c r="P54" s="117">
        <v>11197</v>
      </c>
      <c r="Q54" s="115">
        <v>5.8987646665</v>
      </c>
      <c r="R54" s="105">
        <v>5.0639313706999998</v>
      </c>
      <c r="S54" s="105">
        <v>6.8712275191999996</v>
      </c>
      <c r="T54" s="105">
        <v>4.5966271999999999E-3</v>
      </c>
      <c r="U54" s="106">
        <v>5.7358220951999996</v>
      </c>
      <c r="V54" s="105">
        <v>5.6916328307999997</v>
      </c>
      <c r="W54" s="105">
        <v>5.7803544406</v>
      </c>
      <c r="X54" s="105">
        <v>1.2468901739</v>
      </c>
      <c r="Y54" s="105">
        <v>1.0704217958</v>
      </c>
      <c r="Z54" s="105">
        <v>1.4524509047</v>
      </c>
      <c r="AA54" s="117">
        <v>76532</v>
      </c>
      <c r="AB54" s="117">
        <v>13213</v>
      </c>
      <c r="AC54" s="115">
        <v>5.7594620369999996</v>
      </c>
      <c r="AD54" s="105">
        <v>4.9447999617000002</v>
      </c>
      <c r="AE54" s="105">
        <v>6.7083407240000001</v>
      </c>
      <c r="AF54" s="105">
        <v>3.9682202299999997E-2</v>
      </c>
      <c r="AG54" s="106">
        <v>5.7921743737</v>
      </c>
      <c r="AH54" s="105">
        <v>5.7512830985000001</v>
      </c>
      <c r="AI54" s="105">
        <v>5.8333563835</v>
      </c>
      <c r="AJ54" s="105">
        <v>1.1735828404999999</v>
      </c>
      <c r="AK54" s="105">
        <v>1.0075823658</v>
      </c>
      <c r="AL54" s="105">
        <v>1.3669321043</v>
      </c>
      <c r="AM54" s="105">
        <v>0.75931624649999996</v>
      </c>
      <c r="AN54" s="105">
        <v>0.97638444020000004</v>
      </c>
      <c r="AO54" s="105">
        <v>1.1376751316</v>
      </c>
      <c r="AP54" s="105">
        <v>0.83796028290000002</v>
      </c>
      <c r="AQ54" s="105">
        <v>0.97462947820000001</v>
      </c>
      <c r="AR54" s="105">
        <v>0.9975215731</v>
      </c>
      <c r="AS54" s="105">
        <v>0.85606050680000001</v>
      </c>
      <c r="AT54" s="105">
        <v>1.162358596</v>
      </c>
      <c r="AU54" s="103">
        <v>1</v>
      </c>
      <c r="AV54" s="103">
        <v>2</v>
      </c>
      <c r="AW54" s="103" t="s">
        <v>28</v>
      </c>
      <c r="AX54" s="103" t="s">
        <v>28</v>
      </c>
      <c r="AY54" s="103" t="s">
        <v>28</v>
      </c>
      <c r="AZ54" s="103" t="s">
        <v>28</v>
      </c>
      <c r="BA54" s="103" t="s">
        <v>28</v>
      </c>
      <c r="BB54" s="103" t="s">
        <v>28</v>
      </c>
      <c r="BC54" s="109" t="s">
        <v>179</v>
      </c>
      <c r="BD54" s="110">
        <v>57889</v>
      </c>
      <c r="BE54" s="110">
        <v>64224</v>
      </c>
      <c r="BF54" s="110">
        <v>76532</v>
      </c>
    </row>
    <row r="55" spans="1:93" x14ac:dyDescent="0.3">
      <c r="A55" s="10"/>
      <c r="B55" t="s">
        <v>84</v>
      </c>
      <c r="C55" s="103">
        <v>45426</v>
      </c>
      <c r="D55" s="117">
        <v>11444</v>
      </c>
      <c r="E55" s="115">
        <v>3.9520880329999999</v>
      </c>
      <c r="F55" s="105">
        <v>3.3926506608000002</v>
      </c>
      <c r="G55" s="105">
        <v>4.6037748597999997</v>
      </c>
      <c r="H55" s="105">
        <v>3.8697280899999999E-2</v>
      </c>
      <c r="I55" s="106">
        <v>3.9694162880000001</v>
      </c>
      <c r="J55" s="105">
        <v>3.9330811219999999</v>
      </c>
      <c r="K55" s="105">
        <v>4.0060871309000001</v>
      </c>
      <c r="L55" s="105">
        <v>0.85129337540000005</v>
      </c>
      <c r="M55" s="105">
        <v>0.73078863839999997</v>
      </c>
      <c r="N55" s="105">
        <v>0.99166896270000005</v>
      </c>
      <c r="O55" s="117">
        <v>45968</v>
      </c>
      <c r="P55" s="117">
        <v>12373</v>
      </c>
      <c r="Q55" s="115">
        <v>3.5306699031000002</v>
      </c>
      <c r="R55" s="105">
        <v>3.0310219292</v>
      </c>
      <c r="S55" s="105">
        <v>4.1126822095</v>
      </c>
      <c r="T55" s="105">
        <v>1.709816E-4</v>
      </c>
      <c r="U55" s="106">
        <v>3.7151862926999999</v>
      </c>
      <c r="V55" s="105">
        <v>3.6813784600999999</v>
      </c>
      <c r="W55" s="105">
        <v>3.7493045987000002</v>
      </c>
      <c r="X55" s="105">
        <v>0.7463185698</v>
      </c>
      <c r="Y55" s="105">
        <v>0.64070219340000001</v>
      </c>
      <c r="Z55" s="105">
        <v>0.86934524859999995</v>
      </c>
      <c r="AA55" s="117">
        <v>51303</v>
      </c>
      <c r="AB55" s="117">
        <v>13555</v>
      </c>
      <c r="AC55" s="115">
        <v>3.7828090797999998</v>
      </c>
      <c r="AD55" s="105">
        <v>3.2475297106999998</v>
      </c>
      <c r="AE55" s="105">
        <v>4.4063167419999996</v>
      </c>
      <c r="AF55" s="105">
        <v>8.2563929999999997E-4</v>
      </c>
      <c r="AG55" s="106">
        <v>3.7848026558000001</v>
      </c>
      <c r="AH55" s="105">
        <v>3.7521932950000001</v>
      </c>
      <c r="AI55" s="105">
        <v>3.8176954163999999</v>
      </c>
      <c r="AJ55" s="105">
        <v>0.77080807139999996</v>
      </c>
      <c r="AK55" s="105">
        <v>0.66173630770000003</v>
      </c>
      <c r="AL55" s="105">
        <v>0.897857766</v>
      </c>
      <c r="AM55" s="105">
        <v>0.37670468820000003</v>
      </c>
      <c r="AN55" s="105">
        <v>1.0714139762999999</v>
      </c>
      <c r="AO55" s="105">
        <v>1.2484709620000001</v>
      </c>
      <c r="AP55" s="105">
        <v>0.91946704690000003</v>
      </c>
      <c r="AQ55" s="105">
        <v>0.14861088850000001</v>
      </c>
      <c r="AR55" s="105">
        <v>0.89336823310000002</v>
      </c>
      <c r="AS55" s="105">
        <v>0.76662750710000005</v>
      </c>
      <c r="AT55" s="105">
        <v>1.0410620445000001</v>
      </c>
      <c r="AU55" s="103" t="s">
        <v>28</v>
      </c>
      <c r="AV55" s="103">
        <v>2</v>
      </c>
      <c r="AW55" s="103">
        <v>3</v>
      </c>
      <c r="AX55" s="103" t="s">
        <v>28</v>
      </c>
      <c r="AY55" s="103" t="s">
        <v>28</v>
      </c>
      <c r="AZ55" s="103" t="s">
        <v>28</v>
      </c>
      <c r="BA55" s="103" t="s">
        <v>28</v>
      </c>
      <c r="BB55" s="103" t="s">
        <v>28</v>
      </c>
      <c r="BC55" s="109" t="s">
        <v>431</v>
      </c>
      <c r="BD55" s="110">
        <v>45426</v>
      </c>
      <c r="BE55" s="110">
        <v>45968</v>
      </c>
      <c r="BF55" s="110">
        <v>51303</v>
      </c>
    </row>
    <row r="56" spans="1:93" x14ac:dyDescent="0.3">
      <c r="A56" s="10"/>
      <c r="B56" t="s">
        <v>81</v>
      </c>
      <c r="C56" s="103">
        <v>52948</v>
      </c>
      <c r="D56" s="117">
        <v>10058</v>
      </c>
      <c r="E56" s="115">
        <v>5.0618110988999998</v>
      </c>
      <c r="F56" s="105">
        <v>4.3456261737000004</v>
      </c>
      <c r="G56" s="105">
        <v>5.8960275404000004</v>
      </c>
      <c r="H56" s="105">
        <v>0.26653103690000002</v>
      </c>
      <c r="I56" s="106">
        <v>5.2642672499999996</v>
      </c>
      <c r="J56" s="105">
        <v>5.2196181248000002</v>
      </c>
      <c r="K56" s="105">
        <v>5.3092983080999998</v>
      </c>
      <c r="L56" s="105">
        <v>1.0903315463000001</v>
      </c>
      <c r="M56" s="105">
        <v>0.93606284650000005</v>
      </c>
      <c r="N56" s="105">
        <v>1.2700246413</v>
      </c>
      <c r="O56" s="117">
        <v>53331</v>
      </c>
      <c r="P56" s="117">
        <v>10151</v>
      </c>
      <c r="Q56" s="115">
        <v>5.1161983601000003</v>
      </c>
      <c r="R56" s="105">
        <v>4.3922366651999996</v>
      </c>
      <c r="S56" s="105">
        <v>5.9594889016000003</v>
      </c>
      <c r="T56" s="105">
        <v>0.31435752039999998</v>
      </c>
      <c r="U56" s="106">
        <v>5.2537681017000004</v>
      </c>
      <c r="V56" s="105">
        <v>5.2093676401</v>
      </c>
      <c r="W56" s="105">
        <v>5.2985469969999999</v>
      </c>
      <c r="X56" s="105">
        <v>1.0814700744000001</v>
      </c>
      <c r="Y56" s="105">
        <v>0.92843791009999999</v>
      </c>
      <c r="Z56" s="105">
        <v>1.2597261583999999</v>
      </c>
      <c r="AA56" s="117">
        <v>56438</v>
      </c>
      <c r="AB56" s="117">
        <v>10352</v>
      </c>
      <c r="AC56" s="115">
        <v>5.3052940255000003</v>
      </c>
      <c r="AD56" s="105">
        <v>4.5547233205</v>
      </c>
      <c r="AE56" s="105">
        <v>6.1795509223999998</v>
      </c>
      <c r="AF56" s="105">
        <v>0.31672463239999998</v>
      </c>
      <c r="AG56" s="106">
        <v>5.4518933539000001</v>
      </c>
      <c r="AH56" s="105">
        <v>5.4070994032000002</v>
      </c>
      <c r="AI56" s="105">
        <v>5.4970583905000003</v>
      </c>
      <c r="AJ56" s="105">
        <v>1.0810388178999999</v>
      </c>
      <c r="AK56" s="105">
        <v>0.92809798860000003</v>
      </c>
      <c r="AL56" s="105">
        <v>1.2591826940999999</v>
      </c>
      <c r="AM56" s="105">
        <v>0.64174544619999996</v>
      </c>
      <c r="AN56" s="105">
        <v>1.0369601904000001</v>
      </c>
      <c r="AO56" s="105">
        <v>1.208263903</v>
      </c>
      <c r="AP56" s="105">
        <v>0.88994335899999999</v>
      </c>
      <c r="AQ56" s="105">
        <v>0.89103884889999996</v>
      </c>
      <c r="AR56" s="105">
        <v>1.0107446248</v>
      </c>
      <c r="AS56" s="105">
        <v>0.86743038829999997</v>
      </c>
      <c r="AT56" s="105">
        <v>1.1777368078999999</v>
      </c>
      <c r="AU56" s="103" t="s">
        <v>28</v>
      </c>
      <c r="AV56" s="103" t="s">
        <v>28</v>
      </c>
      <c r="AW56" s="103" t="s">
        <v>28</v>
      </c>
      <c r="AX56" s="103" t="s">
        <v>28</v>
      </c>
      <c r="AY56" s="103" t="s">
        <v>28</v>
      </c>
      <c r="AZ56" s="103" t="s">
        <v>28</v>
      </c>
      <c r="BA56" s="103" t="s">
        <v>28</v>
      </c>
      <c r="BB56" s="103" t="s">
        <v>28</v>
      </c>
      <c r="BC56" s="109" t="s">
        <v>28</v>
      </c>
      <c r="BD56" s="110">
        <v>52948</v>
      </c>
      <c r="BE56" s="110">
        <v>53331</v>
      </c>
      <c r="BF56" s="110">
        <v>56438</v>
      </c>
    </row>
    <row r="57" spans="1:93" x14ac:dyDescent="0.3">
      <c r="A57" s="10"/>
      <c r="B57" t="s">
        <v>82</v>
      </c>
      <c r="C57" s="103">
        <v>44456</v>
      </c>
      <c r="D57" s="117">
        <v>7238</v>
      </c>
      <c r="E57" s="115">
        <v>6.0737251940999997</v>
      </c>
      <c r="F57" s="105">
        <v>5.2128416204999999</v>
      </c>
      <c r="G57" s="105">
        <v>7.0767808461000001</v>
      </c>
      <c r="H57" s="105">
        <v>5.6909389999999999E-4</v>
      </c>
      <c r="I57" s="106">
        <v>6.1420281846</v>
      </c>
      <c r="J57" s="105">
        <v>6.0851981751000004</v>
      </c>
      <c r="K57" s="105">
        <v>6.1993889326999998</v>
      </c>
      <c r="L57" s="105">
        <v>1.308301328</v>
      </c>
      <c r="M57" s="105">
        <v>1.1228640408999999</v>
      </c>
      <c r="N57" s="105">
        <v>1.5243629704999999</v>
      </c>
      <c r="O57" s="117">
        <v>46461</v>
      </c>
      <c r="P57" s="117">
        <v>7726</v>
      </c>
      <c r="Q57" s="115">
        <v>5.8421007811000001</v>
      </c>
      <c r="R57" s="105">
        <v>5.0144230357000001</v>
      </c>
      <c r="S57" s="105">
        <v>6.8063945328999997</v>
      </c>
      <c r="T57" s="105">
        <v>6.7896205000000003E-3</v>
      </c>
      <c r="U57" s="106">
        <v>6.0135904736999999</v>
      </c>
      <c r="V57" s="105">
        <v>5.9591571747999996</v>
      </c>
      <c r="W57" s="105">
        <v>6.0685209879000004</v>
      </c>
      <c r="X57" s="105">
        <v>1.2349124725</v>
      </c>
      <c r="Y57" s="105">
        <v>1.0599566459</v>
      </c>
      <c r="Z57" s="105">
        <v>1.4387464057999999</v>
      </c>
      <c r="AA57" s="117">
        <v>51119</v>
      </c>
      <c r="AB57" s="117">
        <v>8317</v>
      </c>
      <c r="AC57" s="115">
        <v>5.9166146763</v>
      </c>
      <c r="AD57" s="105">
        <v>5.0789444366999996</v>
      </c>
      <c r="AE57" s="105">
        <v>6.8924418576999997</v>
      </c>
      <c r="AF57" s="105">
        <v>1.6368389099999998E-2</v>
      </c>
      <c r="AG57" s="106">
        <v>6.1463268004999998</v>
      </c>
      <c r="AH57" s="105">
        <v>6.0932760507000001</v>
      </c>
      <c r="AI57" s="105">
        <v>6.1998394336000002</v>
      </c>
      <c r="AJ57" s="105">
        <v>1.2056052133999999</v>
      </c>
      <c r="AK57" s="105">
        <v>1.0349164557999999</v>
      </c>
      <c r="AL57" s="105">
        <v>1.4044456653999999</v>
      </c>
      <c r="AM57" s="105">
        <v>0.87120134500000002</v>
      </c>
      <c r="AN57" s="105">
        <v>1.0127546405000001</v>
      </c>
      <c r="AO57" s="105">
        <v>1.1804376118</v>
      </c>
      <c r="AP57" s="105">
        <v>0.86889129220000005</v>
      </c>
      <c r="AQ57" s="105">
        <v>0.61932972539999998</v>
      </c>
      <c r="AR57" s="105">
        <v>0.96186452209999995</v>
      </c>
      <c r="AS57" s="105">
        <v>0.8250786443</v>
      </c>
      <c r="AT57" s="105">
        <v>1.1213274821999999</v>
      </c>
      <c r="AU57" s="103">
        <v>1</v>
      </c>
      <c r="AV57" s="103" t="s">
        <v>28</v>
      </c>
      <c r="AW57" s="103" t="s">
        <v>28</v>
      </c>
      <c r="AX57" s="103" t="s">
        <v>28</v>
      </c>
      <c r="AY57" s="103" t="s">
        <v>28</v>
      </c>
      <c r="AZ57" s="103" t="s">
        <v>28</v>
      </c>
      <c r="BA57" s="103" t="s">
        <v>28</v>
      </c>
      <c r="BB57" s="103" t="s">
        <v>28</v>
      </c>
      <c r="BC57" s="109">
        <v>-1</v>
      </c>
      <c r="BD57" s="110">
        <v>44456</v>
      </c>
      <c r="BE57" s="110">
        <v>46461</v>
      </c>
      <c r="BF57" s="110">
        <v>51119</v>
      </c>
    </row>
    <row r="58" spans="1:93" x14ac:dyDescent="0.3">
      <c r="A58" s="10"/>
      <c r="B58" t="s">
        <v>86</v>
      </c>
      <c r="C58" s="103">
        <v>23506</v>
      </c>
      <c r="D58" s="117">
        <v>5240</v>
      </c>
      <c r="E58" s="115">
        <v>4.3006784069000004</v>
      </c>
      <c r="F58" s="105">
        <v>3.6901673857000001</v>
      </c>
      <c r="G58" s="105">
        <v>5.0121939810000002</v>
      </c>
      <c r="H58" s="105">
        <v>0.32760546439999999</v>
      </c>
      <c r="I58" s="106">
        <v>4.4858778625999998</v>
      </c>
      <c r="J58" s="105">
        <v>4.4288964557000003</v>
      </c>
      <c r="K58" s="105">
        <v>4.5435923823</v>
      </c>
      <c r="L58" s="105">
        <v>0.92638094270000004</v>
      </c>
      <c r="M58" s="105">
        <v>0.79487476580000005</v>
      </c>
      <c r="N58" s="105">
        <v>1.0796438481999999</v>
      </c>
      <c r="O58" s="117">
        <v>23365</v>
      </c>
      <c r="P58" s="117">
        <v>5114</v>
      </c>
      <c r="Q58" s="115">
        <v>4.1273636709000003</v>
      </c>
      <c r="R58" s="105">
        <v>3.5413583725</v>
      </c>
      <c r="S58" s="105">
        <v>4.8103380341999999</v>
      </c>
      <c r="T58" s="105">
        <v>8.0722859499999994E-2</v>
      </c>
      <c r="U58" s="106">
        <v>4.5688306608999998</v>
      </c>
      <c r="V58" s="105">
        <v>4.5106218252000003</v>
      </c>
      <c r="W58" s="105">
        <v>4.6277906720999997</v>
      </c>
      <c r="X58" s="105">
        <v>0.87244863910000003</v>
      </c>
      <c r="Y58" s="105">
        <v>0.74857791529999995</v>
      </c>
      <c r="Z58" s="105">
        <v>1.0168168366000001</v>
      </c>
      <c r="AA58" s="117">
        <v>26089</v>
      </c>
      <c r="AB58" s="117">
        <v>5049</v>
      </c>
      <c r="AC58" s="115">
        <v>4.6761302456999996</v>
      </c>
      <c r="AD58" s="105">
        <v>4.0128015872000002</v>
      </c>
      <c r="AE58" s="105">
        <v>5.4491092071000002</v>
      </c>
      <c r="AF58" s="105">
        <v>0.535941797</v>
      </c>
      <c r="AG58" s="106">
        <v>5.1671618142</v>
      </c>
      <c r="AH58" s="105">
        <v>5.1048401354999999</v>
      </c>
      <c r="AI58" s="105">
        <v>5.2302443379000003</v>
      </c>
      <c r="AJ58" s="105">
        <v>0.95283659850000002</v>
      </c>
      <c r="AK58" s="105">
        <v>0.81767273659999995</v>
      </c>
      <c r="AL58" s="105">
        <v>1.1103434696000001</v>
      </c>
      <c r="AM58" s="105">
        <v>0.1118492829</v>
      </c>
      <c r="AN58" s="105">
        <v>1.1329581347</v>
      </c>
      <c r="AO58" s="105">
        <v>1.3214325489000001</v>
      </c>
      <c r="AP58" s="105">
        <v>0.97136561070000005</v>
      </c>
      <c r="AQ58" s="105">
        <v>0.60062619179999999</v>
      </c>
      <c r="AR58" s="105">
        <v>0.95970060540000002</v>
      </c>
      <c r="AS58" s="105">
        <v>0.8227214102</v>
      </c>
      <c r="AT58" s="105">
        <v>1.1194861840999999</v>
      </c>
      <c r="AU58" s="103" t="s">
        <v>28</v>
      </c>
      <c r="AV58" s="103" t="s">
        <v>28</v>
      </c>
      <c r="AW58" s="103" t="s">
        <v>28</v>
      </c>
      <c r="AX58" s="103" t="s">
        <v>28</v>
      </c>
      <c r="AY58" s="103" t="s">
        <v>28</v>
      </c>
      <c r="AZ58" s="103" t="s">
        <v>28</v>
      </c>
      <c r="BA58" s="103" t="s">
        <v>28</v>
      </c>
      <c r="BB58" s="103" t="s">
        <v>28</v>
      </c>
      <c r="BC58" s="109" t="s">
        <v>28</v>
      </c>
      <c r="BD58" s="110">
        <v>23506</v>
      </c>
      <c r="BE58" s="110">
        <v>23365</v>
      </c>
      <c r="BF58" s="110">
        <v>26089</v>
      </c>
    </row>
    <row r="59" spans="1:93" x14ac:dyDescent="0.3">
      <c r="A59" s="10"/>
      <c r="B59" t="s">
        <v>89</v>
      </c>
      <c r="C59" s="103">
        <v>32026</v>
      </c>
      <c r="D59" s="117">
        <v>5609</v>
      </c>
      <c r="E59" s="115">
        <v>5.3069162854999998</v>
      </c>
      <c r="F59" s="105">
        <v>4.5549178857000001</v>
      </c>
      <c r="G59" s="105">
        <v>6.1830665598000003</v>
      </c>
      <c r="H59" s="105">
        <v>8.6197288100000005E-2</v>
      </c>
      <c r="I59" s="106">
        <v>5.7097521840000001</v>
      </c>
      <c r="J59" s="105">
        <v>5.6475596922999998</v>
      </c>
      <c r="K59" s="105">
        <v>5.7726295566000001</v>
      </c>
      <c r="L59" s="105">
        <v>1.1431280478000001</v>
      </c>
      <c r="M59" s="105">
        <v>0.9811450021</v>
      </c>
      <c r="N59" s="105">
        <v>1.3318538348</v>
      </c>
      <c r="O59" s="117">
        <v>29247</v>
      </c>
      <c r="P59" s="117">
        <v>5492</v>
      </c>
      <c r="Q59" s="115">
        <v>4.9052816519000002</v>
      </c>
      <c r="R59" s="105">
        <v>4.2101677080000002</v>
      </c>
      <c r="S59" s="105">
        <v>5.7151614265999999</v>
      </c>
      <c r="T59" s="105">
        <v>0.64222461119999996</v>
      </c>
      <c r="U59" s="106">
        <v>5.3253823744000002</v>
      </c>
      <c r="V59" s="105">
        <v>5.2646986868000001</v>
      </c>
      <c r="W59" s="105">
        <v>5.3867655340000002</v>
      </c>
      <c r="X59" s="105">
        <v>1.0368861681999999</v>
      </c>
      <c r="Y59" s="105">
        <v>0.88995188690000004</v>
      </c>
      <c r="Z59" s="105">
        <v>1.2080798316000001</v>
      </c>
      <c r="AA59" s="117">
        <v>27678</v>
      </c>
      <c r="AB59" s="117">
        <v>5392</v>
      </c>
      <c r="AC59" s="115">
        <v>4.7289297286999998</v>
      </c>
      <c r="AD59" s="105">
        <v>4.0586400199000003</v>
      </c>
      <c r="AE59" s="105">
        <v>5.5099186598000003</v>
      </c>
      <c r="AF59" s="105">
        <v>0.63441959410000004</v>
      </c>
      <c r="AG59" s="106">
        <v>5.1331602374000003</v>
      </c>
      <c r="AH59" s="105">
        <v>5.0730414976000002</v>
      </c>
      <c r="AI59" s="105">
        <v>5.1939914220999999</v>
      </c>
      <c r="AJ59" s="105">
        <v>0.96359534059999996</v>
      </c>
      <c r="AK59" s="105">
        <v>0.82701305300000005</v>
      </c>
      <c r="AL59" s="105">
        <v>1.1227343717</v>
      </c>
      <c r="AM59" s="105">
        <v>0.63998791740000005</v>
      </c>
      <c r="AN59" s="105">
        <v>0.96404856319999999</v>
      </c>
      <c r="AO59" s="105">
        <v>1.1239124159</v>
      </c>
      <c r="AP59" s="105">
        <v>0.82692353880000002</v>
      </c>
      <c r="AQ59" s="105">
        <v>0.3145846256</v>
      </c>
      <c r="AR59" s="105">
        <v>0.92431864159999999</v>
      </c>
      <c r="AS59" s="105">
        <v>0.79288420069999999</v>
      </c>
      <c r="AT59" s="105">
        <v>1.0775406426</v>
      </c>
      <c r="AU59" s="103" t="s">
        <v>28</v>
      </c>
      <c r="AV59" s="103" t="s">
        <v>28</v>
      </c>
      <c r="AW59" s="103" t="s">
        <v>28</v>
      </c>
      <c r="AX59" s="103" t="s">
        <v>28</v>
      </c>
      <c r="AY59" s="103" t="s">
        <v>28</v>
      </c>
      <c r="AZ59" s="103" t="s">
        <v>28</v>
      </c>
      <c r="BA59" s="103" t="s">
        <v>28</v>
      </c>
      <c r="BB59" s="103" t="s">
        <v>28</v>
      </c>
      <c r="BC59" s="109" t="s">
        <v>28</v>
      </c>
      <c r="BD59" s="110">
        <v>32026</v>
      </c>
      <c r="BE59" s="110">
        <v>29247</v>
      </c>
      <c r="BF59" s="110">
        <v>27678</v>
      </c>
    </row>
    <row r="60" spans="1:93" x14ac:dyDescent="0.3">
      <c r="A60" s="10"/>
      <c r="B60" t="s">
        <v>87</v>
      </c>
      <c r="C60" s="103">
        <v>54391</v>
      </c>
      <c r="D60" s="117">
        <v>11899</v>
      </c>
      <c r="E60" s="115">
        <v>4.3237599579000001</v>
      </c>
      <c r="F60" s="105">
        <v>3.7119045883999999</v>
      </c>
      <c r="G60" s="105">
        <v>5.0364710967999997</v>
      </c>
      <c r="H60" s="105">
        <v>0.36096257609999999</v>
      </c>
      <c r="I60" s="106">
        <v>4.5710563913</v>
      </c>
      <c r="J60" s="105">
        <v>4.5328023320000002</v>
      </c>
      <c r="K60" s="105">
        <v>4.6096332912999998</v>
      </c>
      <c r="L60" s="105">
        <v>0.93135278830000001</v>
      </c>
      <c r="M60" s="105">
        <v>0.79955703410000001</v>
      </c>
      <c r="N60" s="105">
        <v>1.0848732225</v>
      </c>
      <c r="O60" s="117">
        <v>54238</v>
      </c>
      <c r="P60" s="117">
        <v>12276</v>
      </c>
      <c r="Q60" s="115">
        <v>4.0970725044999998</v>
      </c>
      <c r="R60" s="105">
        <v>3.5173397357999998</v>
      </c>
      <c r="S60" s="105">
        <v>4.7723576246999997</v>
      </c>
      <c r="T60" s="105">
        <v>6.4666615199999999E-2</v>
      </c>
      <c r="U60" s="106">
        <v>4.4182144021000003</v>
      </c>
      <c r="V60" s="105">
        <v>4.3811875446000004</v>
      </c>
      <c r="W60" s="105">
        <v>4.4555541857999996</v>
      </c>
      <c r="X60" s="105">
        <v>0.86604564449999999</v>
      </c>
      <c r="Y60" s="105">
        <v>0.74350081800000001</v>
      </c>
      <c r="Z60" s="105">
        <v>1.0087884778</v>
      </c>
      <c r="AA60" s="117">
        <v>60087</v>
      </c>
      <c r="AB60" s="117">
        <v>12718</v>
      </c>
      <c r="AC60" s="115">
        <v>4.3256314227999999</v>
      </c>
      <c r="AD60" s="105">
        <v>3.7136301522999999</v>
      </c>
      <c r="AE60" s="105">
        <v>5.0384896821999998</v>
      </c>
      <c r="AF60" s="105">
        <v>0.10485605019999999</v>
      </c>
      <c r="AG60" s="106">
        <v>4.7245636105999997</v>
      </c>
      <c r="AH60" s="105">
        <v>4.6869379236000004</v>
      </c>
      <c r="AI60" s="105">
        <v>4.7624913482000002</v>
      </c>
      <c r="AJ60" s="105">
        <v>0.88141683709999996</v>
      </c>
      <c r="AK60" s="105">
        <v>0.75671175440000005</v>
      </c>
      <c r="AL60" s="105">
        <v>1.0266731501999999</v>
      </c>
      <c r="AM60" s="105">
        <v>0.48649307339999998</v>
      </c>
      <c r="AN60" s="105">
        <v>1.0557859101</v>
      </c>
      <c r="AO60" s="105">
        <v>1.2302014179</v>
      </c>
      <c r="AP60" s="105">
        <v>0.90609868579999997</v>
      </c>
      <c r="AQ60" s="105">
        <v>0.49006412290000001</v>
      </c>
      <c r="AR60" s="105">
        <v>0.94757168400000003</v>
      </c>
      <c r="AS60" s="105">
        <v>0.81320106140000004</v>
      </c>
      <c r="AT60" s="105">
        <v>1.1041452587</v>
      </c>
      <c r="AU60" s="103" t="s">
        <v>28</v>
      </c>
      <c r="AV60" s="103" t="s">
        <v>28</v>
      </c>
      <c r="AW60" s="103" t="s">
        <v>28</v>
      </c>
      <c r="AX60" s="103" t="s">
        <v>28</v>
      </c>
      <c r="AY60" s="103" t="s">
        <v>28</v>
      </c>
      <c r="AZ60" s="103" t="s">
        <v>28</v>
      </c>
      <c r="BA60" s="103" t="s">
        <v>28</v>
      </c>
      <c r="BB60" s="103" t="s">
        <v>28</v>
      </c>
      <c r="BC60" s="109" t="s">
        <v>28</v>
      </c>
      <c r="BD60" s="110">
        <v>54391</v>
      </c>
      <c r="BE60" s="110">
        <v>54238</v>
      </c>
      <c r="BF60" s="110">
        <v>60087</v>
      </c>
    </row>
    <row r="61" spans="1:93" x14ac:dyDescent="0.3">
      <c r="A61" s="10"/>
      <c r="B61" t="s">
        <v>85</v>
      </c>
      <c r="C61" s="103">
        <v>63165</v>
      </c>
      <c r="D61" s="117">
        <v>14168</v>
      </c>
      <c r="E61" s="115">
        <v>4.3668487556000004</v>
      </c>
      <c r="F61" s="105">
        <v>3.7491703487999999</v>
      </c>
      <c r="G61" s="105">
        <v>5.0862901068999999</v>
      </c>
      <c r="H61" s="105">
        <v>0.4315564986</v>
      </c>
      <c r="I61" s="106">
        <v>4.4582862789000002</v>
      </c>
      <c r="J61" s="105">
        <v>4.4236536487000002</v>
      </c>
      <c r="K61" s="105">
        <v>4.4931900467999997</v>
      </c>
      <c r="L61" s="105">
        <v>0.94063426370000003</v>
      </c>
      <c r="M61" s="105">
        <v>0.80758420730000002</v>
      </c>
      <c r="N61" s="105">
        <v>1.0956044089000001</v>
      </c>
      <c r="O61" s="117">
        <v>61720</v>
      </c>
      <c r="P61" s="117">
        <v>14094</v>
      </c>
      <c r="Q61" s="115">
        <v>4.1636640940999996</v>
      </c>
      <c r="R61" s="105">
        <v>3.5747316678000001</v>
      </c>
      <c r="S61" s="105">
        <v>4.8496223771000002</v>
      </c>
      <c r="T61" s="105">
        <v>0.1007755466</v>
      </c>
      <c r="U61" s="106">
        <v>4.3791684405</v>
      </c>
      <c r="V61" s="105">
        <v>4.3447560547000004</v>
      </c>
      <c r="W61" s="105">
        <v>4.4138533874999997</v>
      </c>
      <c r="X61" s="105">
        <v>0.8801218797</v>
      </c>
      <c r="Y61" s="105">
        <v>0.75563241510000001</v>
      </c>
      <c r="Z61" s="105">
        <v>1.0251208229</v>
      </c>
      <c r="AA61" s="117">
        <v>67037</v>
      </c>
      <c r="AB61" s="117">
        <v>14042</v>
      </c>
      <c r="AC61" s="115">
        <v>4.5334570216000003</v>
      </c>
      <c r="AD61" s="105">
        <v>3.8922155543999999</v>
      </c>
      <c r="AE61" s="105">
        <v>5.2803428485000001</v>
      </c>
      <c r="AF61" s="105">
        <v>0.30814916129999997</v>
      </c>
      <c r="AG61" s="106">
        <v>4.7740350377</v>
      </c>
      <c r="AH61" s="105">
        <v>4.7380324547999999</v>
      </c>
      <c r="AI61" s="105">
        <v>4.8103111912000003</v>
      </c>
      <c r="AJ61" s="105">
        <v>0.92376463890000005</v>
      </c>
      <c r="AK61" s="105">
        <v>0.79310139670000002</v>
      </c>
      <c r="AL61" s="105">
        <v>1.0759546149999999</v>
      </c>
      <c r="AM61" s="105">
        <v>0.27505278989999998</v>
      </c>
      <c r="AN61" s="105">
        <v>1.0888143038</v>
      </c>
      <c r="AO61" s="105">
        <v>1.2685579957999999</v>
      </c>
      <c r="AP61" s="105">
        <v>0.93453873769999996</v>
      </c>
      <c r="AQ61" s="105">
        <v>0.54107318329999998</v>
      </c>
      <c r="AR61" s="105">
        <v>0.95347110170000005</v>
      </c>
      <c r="AS61" s="105">
        <v>0.8183725288</v>
      </c>
      <c r="AT61" s="105">
        <v>1.1108720170999999</v>
      </c>
      <c r="AU61" s="103" t="s">
        <v>28</v>
      </c>
      <c r="AV61" s="103" t="s">
        <v>28</v>
      </c>
      <c r="AW61" s="103" t="s">
        <v>28</v>
      </c>
      <c r="AX61" s="103" t="s">
        <v>28</v>
      </c>
      <c r="AY61" s="103" t="s">
        <v>28</v>
      </c>
      <c r="AZ61" s="103" t="s">
        <v>28</v>
      </c>
      <c r="BA61" s="103" t="s">
        <v>28</v>
      </c>
      <c r="BB61" s="103" t="s">
        <v>28</v>
      </c>
      <c r="BC61" s="109" t="s">
        <v>28</v>
      </c>
      <c r="BD61" s="110">
        <v>63165</v>
      </c>
      <c r="BE61" s="110">
        <v>61720</v>
      </c>
      <c r="BF61" s="110">
        <v>67037</v>
      </c>
    </row>
    <row r="62" spans="1:93" x14ac:dyDescent="0.3">
      <c r="A62" s="10"/>
      <c r="B62" t="s">
        <v>88</v>
      </c>
      <c r="C62" s="103">
        <v>48566</v>
      </c>
      <c r="D62" s="117">
        <v>11962</v>
      </c>
      <c r="E62" s="115">
        <v>3.9962721623999999</v>
      </c>
      <c r="F62" s="105">
        <v>3.4307322643</v>
      </c>
      <c r="G62" s="105">
        <v>4.6550386232000003</v>
      </c>
      <c r="H62" s="105">
        <v>5.4206300399999997E-2</v>
      </c>
      <c r="I62" s="106">
        <v>4.0600234075000001</v>
      </c>
      <c r="J62" s="105">
        <v>4.0240749175000001</v>
      </c>
      <c r="K62" s="105">
        <v>4.0962930379999998</v>
      </c>
      <c r="L62" s="105">
        <v>0.86081078909999997</v>
      </c>
      <c r="M62" s="105">
        <v>0.73899154700000003</v>
      </c>
      <c r="N62" s="105">
        <v>1.0027113539000001</v>
      </c>
      <c r="O62" s="117">
        <v>47710</v>
      </c>
      <c r="P62" s="117">
        <v>11742</v>
      </c>
      <c r="Q62" s="115">
        <v>4.0554437331999997</v>
      </c>
      <c r="R62" s="105">
        <v>3.4814242911000002</v>
      </c>
      <c r="S62" s="105">
        <v>4.7241078645999997</v>
      </c>
      <c r="T62" s="105">
        <v>4.7918278500000001E-2</v>
      </c>
      <c r="U62" s="106">
        <v>4.0631919605000002</v>
      </c>
      <c r="V62" s="105">
        <v>4.0268955487999998</v>
      </c>
      <c r="W62" s="105">
        <v>4.0998155297999999</v>
      </c>
      <c r="X62" s="105">
        <v>0.85724608930000001</v>
      </c>
      <c r="Y62" s="105">
        <v>0.73590895469999995</v>
      </c>
      <c r="Z62" s="105">
        <v>0.99858936740000004</v>
      </c>
      <c r="AA62" s="117">
        <v>45024</v>
      </c>
      <c r="AB62" s="117">
        <v>11826</v>
      </c>
      <c r="AC62" s="115">
        <v>3.6705967818</v>
      </c>
      <c r="AD62" s="105">
        <v>3.1510503875000002</v>
      </c>
      <c r="AE62" s="105">
        <v>4.2758061844000004</v>
      </c>
      <c r="AF62" s="105">
        <v>1.916655E-4</v>
      </c>
      <c r="AG62" s="106">
        <v>3.8072044646999998</v>
      </c>
      <c r="AH62" s="105">
        <v>3.7721996299999998</v>
      </c>
      <c r="AI62" s="105">
        <v>3.8425341334000001</v>
      </c>
      <c r="AJ62" s="105">
        <v>0.74794301439999999</v>
      </c>
      <c r="AK62" s="105">
        <v>0.64207709690000003</v>
      </c>
      <c r="AL62" s="105">
        <v>0.87126414500000005</v>
      </c>
      <c r="AM62" s="105">
        <v>0.20154462349999999</v>
      </c>
      <c r="AN62" s="105">
        <v>0.90510361459999999</v>
      </c>
      <c r="AO62" s="105">
        <v>1.0547513308000001</v>
      </c>
      <c r="AP62" s="105">
        <v>0.77668785920000005</v>
      </c>
      <c r="AQ62" s="105">
        <v>0.85063329300000001</v>
      </c>
      <c r="AR62" s="105">
        <v>1.0148066919000001</v>
      </c>
      <c r="AS62" s="105">
        <v>0.87085274690000003</v>
      </c>
      <c r="AT62" s="105">
        <v>1.1825565522999999</v>
      </c>
      <c r="AU62" s="103" t="s">
        <v>28</v>
      </c>
      <c r="AV62" s="103" t="s">
        <v>28</v>
      </c>
      <c r="AW62" s="103">
        <v>3</v>
      </c>
      <c r="AX62" s="103" t="s">
        <v>28</v>
      </c>
      <c r="AY62" s="103" t="s">
        <v>28</v>
      </c>
      <c r="AZ62" s="103" t="s">
        <v>28</v>
      </c>
      <c r="BA62" s="103" t="s">
        <v>28</v>
      </c>
      <c r="BB62" s="103" t="s">
        <v>28</v>
      </c>
      <c r="BC62" s="109">
        <v>-3</v>
      </c>
      <c r="BD62" s="110">
        <v>48566</v>
      </c>
      <c r="BE62" s="110">
        <v>47710</v>
      </c>
      <c r="BF62" s="110">
        <v>45024</v>
      </c>
    </row>
    <row r="63" spans="1:93" x14ac:dyDescent="0.3">
      <c r="A63" s="10"/>
      <c r="B63" t="s">
        <v>90</v>
      </c>
      <c r="C63" s="103">
        <v>43819</v>
      </c>
      <c r="D63" s="117">
        <v>8754</v>
      </c>
      <c r="E63" s="115">
        <v>4.6201913871000002</v>
      </c>
      <c r="F63" s="105">
        <v>3.9662408924000001</v>
      </c>
      <c r="G63" s="105">
        <v>5.3819646945999997</v>
      </c>
      <c r="H63" s="105">
        <v>0.95078156690000004</v>
      </c>
      <c r="I63" s="106">
        <v>5.0055974411999999</v>
      </c>
      <c r="J63" s="105">
        <v>4.9589485625999998</v>
      </c>
      <c r="K63" s="105">
        <v>5.0526851462</v>
      </c>
      <c r="L63" s="105">
        <v>0.99520513919999998</v>
      </c>
      <c r="M63" s="105">
        <v>0.85434195010000002</v>
      </c>
      <c r="N63" s="105">
        <v>1.1592937336</v>
      </c>
      <c r="O63" s="117">
        <v>46814</v>
      </c>
      <c r="P63" s="117">
        <v>9043</v>
      </c>
      <c r="Q63" s="115">
        <v>4.7629082177999997</v>
      </c>
      <c r="R63" s="105">
        <v>4.0889478765999998</v>
      </c>
      <c r="S63" s="105">
        <v>5.5479539911</v>
      </c>
      <c r="T63" s="105">
        <v>0.93071548049999997</v>
      </c>
      <c r="U63" s="106">
        <v>5.1768218511999997</v>
      </c>
      <c r="V63" s="105">
        <v>5.1301389460999998</v>
      </c>
      <c r="W63" s="105">
        <v>5.2239295583000001</v>
      </c>
      <c r="X63" s="105">
        <v>1.0067910471999999</v>
      </c>
      <c r="Y63" s="105">
        <v>0.86432824789999996</v>
      </c>
      <c r="Z63" s="105">
        <v>1.1727352603000001</v>
      </c>
      <c r="AA63" s="117">
        <v>53944</v>
      </c>
      <c r="AB63" s="117">
        <v>9342</v>
      </c>
      <c r="AC63" s="115">
        <v>5.3786469954999996</v>
      </c>
      <c r="AD63" s="105">
        <v>4.6177344552999999</v>
      </c>
      <c r="AE63" s="105">
        <v>6.2649430758999998</v>
      </c>
      <c r="AF63" s="105">
        <v>0.23891348130000001</v>
      </c>
      <c r="AG63" s="106">
        <v>5.7743523871000004</v>
      </c>
      <c r="AH63" s="105">
        <v>5.7258292751999997</v>
      </c>
      <c r="AI63" s="105">
        <v>5.8232867045000001</v>
      </c>
      <c r="AJ63" s="105">
        <v>1.095985663</v>
      </c>
      <c r="AK63" s="105">
        <v>0.94093751879999998</v>
      </c>
      <c r="AL63" s="105">
        <v>1.2765827161000001</v>
      </c>
      <c r="AM63" s="105">
        <v>0.1190790476</v>
      </c>
      <c r="AN63" s="105">
        <v>1.1292779011</v>
      </c>
      <c r="AO63" s="105">
        <v>1.3158201633</v>
      </c>
      <c r="AP63" s="105">
        <v>0.96918151399999997</v>
      </c>
      <c r="AQ63" s="105">
        <v>0.69668274919999995</v>
      </c>
      <c r="AR63" s="105">
        <v>1.0308898093000001</v>
      </c>
      <c r="AS63" s="105">
        <v>0.88466690540000004</v>
      </c>
      <c r="AT63" s="105">
        <v>1.2012812871</v>
      </c>
      <c r="AU63" s="103" t="s">
        <v>28</v>
      </c>
      <c r="AV63" s="103" t="s">
        <v>28</v>
      </c>
      <c r="AW63" s="103" t="s">
        <v>28</v>
      </c>
      <c r="AX63" s="103" t="s">
        <v>28</v>
      </c>
      <c r="AY63" s="103" t="s">
        <v>28</v>
      </c>
      <c r="AZ63" s="103" t="s">
        <v>28</v>
      </c>
      <c r="BA63" s="103" t="s">
        <v>28</v>
      </c>
      <c r="BB63" s="103" t="s">
        <v>28</v>
      </c>
      <c r="BC63" s="109" t="s">
        <v>28</v>
      </c>
      <c r="BD63" s="110">
        <v>43819</v>
      </c>
      <c r="BE63" s="110">
        <v>46814</v>
      </c>
      <c r="BF63" s="110">
        <v>53944</v>
      </c>
    </row>
    <row r="64" spans="1:93" x14ac:dyDescent="0.3">
      <c r="A64" s="10"/>
      <c r="B64" t="s">
        <v>93</v>
      </c>
      <c r="C64" s="103">
        <v>22109</v>
      </c>
      <c r="D64" s="117">
        <v>5269</v>
      </c>
      <c r="E64" s="115">
        <v>3.8289973791</v>
      </c>
      <c r="F64" s="105">
        <v>3.2859492990999999</v>
      </c>
      <c r="G64" s="105">
        <v>4.4617915842000002</v>
      </c>
      <c r="H64" s="105">
        <v>1.35641249E-2</v>
      </c>
      <c r="I64" s="106">
        <v>4.1960523819000004</v>
      </c>
      <c r="J64" s="105">
        <v>4.1411052196</v>
      </c>
      <c r="K64" s="105">
        <v>4.2517286226</v>
      </c>
      <c r="L64" s="105">
        <v>0.82477922459999997</v>
      </c>
      <c r="M64" s="105">
        <v>0.70780479760000004</v>
      </c>
      <c r="N64" s="105">
        <v>0.96108527600000004</v>
      </c>
      <c r="O64" s="117">
        <v>20821</v>
      </c>
      <c r="P64" s="117">
        <v>5426</v>
      </c>
      <c r="Q64" s="115">
        <v>3.5228212407999999</v>
      </c>
      <c r="R64" s="105">
        <v>3.0229808988000002</v>
      </c>
      <c r="S64" s="105">
        <v>4.1053086044000002</v>
      </c>
      <c r="T64" s="105">
        <v>1.5914219999999999E-4</v>
      </c>
      <c r="U64" s="106">
        <v>3.8372650202999998</v>
      </c>
      <c r="V64" s="105">
        <v>3.7854956465999998</v>
      </c>
      <c r="W64" s="105">
        <v>3.8897423773000002</v>
      </c>
      <c r="X64" s="105">
        <v>0.74465950719999996</v>
      </c>
      <c r="Y64" s="105">
        <v>0.63900246780000003</v>
      </c>
      <c r="Z64" s="105">
        <v>0.86778660429999999</v>
      </c>
      <c r="AA64" s="117">
        <v>22615</v>
      </c>
      <c r="AB64" s="117">
        <v>5386</v>
      </c>
      <c r="AC64" s="115">
        <v>3.7789757385999998</v>
      </c>
      <c r="AD64" s="105">
        <v>3.2431339441000002</v>
      </c>
      <c r="AE64" s="105">
        <v>4.4033511656000002</v>
      </c>
      <c r="AF64" s="105">
        <v>8.0928490000000005E-4</v>
      </c>
      <c r="AG64" s="106">
        <v>4.1988488673999997</v>
      </c>
      <c r="AH64" s="105">
        <v>4.1444796607000001</v>
      </c>
      <c r="AI64" s="105">
        <v>4.2539313146</v>
      </c>
      <c r="AJ64" s="105">
        <v>0.77002696660000003</v>
      </c>
      <c r="AK64" s="105">
        <v>0.66084059959999997</v>
      </c>
      <c r="AL64" s="105">
        <v>0.89725348220000001</v>
      </c>
      <c r="AM64" s="105">
        <v>0.37076725999999999</v>
      </c>
      <c r="AN64" s="105">
        <v>1.0727128856000001</v>
      </c>
      <c r="AO64" s="105">
        <v>1.2509405212</v>
      </c>
      <c r="AP64" s="105">
        <v>0.91987821589999996</v>
      </c>
      <c r="AQ64" s="105">
        <v>0.2880144516</v>
      </c>
      <c r="AR64" s="105">
        <v>0.92003751690000002</v>
      </c>
      <c r="AS64" s="105">
        <v>0.7889288485</v>
      </c>
      <c r="AT64" s="105">
        <v>1.0729345669999999</v>
      </c>
      <c r="AU64" s="103" t="s">
        <v>28</v>
      </c>
      <c r="AV64" s="103">
        <v>2</v>
      </c>
      <c r="AW64" s="103">
        <v>3</v>
      </c>
      <c r="AX64" s="103" t="s">
        <v>28</v>
      </c>
      <c r="AY64" s="103" t="s">
        <v>28</v>
      </c>
      <c r="AZ64" s="103" t="s">
        <v>28</v>
      </c>
      <c r="BA64" s="103" t="s">
        <v>28</v>
      </c>
      <c r="BB64" s="103" t="s">
        <v>28</v>
      </c>
      <c r="BC64" s="109" t="s">
        <v>431</v>
      </c>
      <c r="BD64" s="110">
        <v>22109</v>
      </c>
      <c r="BE64" s="110">
        <v>20821</v>
      </c>
      <c r="BF64" s="110">
        <v>22615</v>
      </c>
    </row>
    <row r="65" spans="1:93" x14ac:dyDescent="0.3">
      <c r="A65" s="10"/>
      <c r="B65" t="s">
        <v>92</v>
      </c>
      <c r="C65" s="103">
        <v>42448</v>
      </c>
      <c r="D65" s="117">
        <v>6825</v>
      </c>
      <c r="E65" s="115">
        <v>6.2175719554000004</v>
      </c>
      <c r="F65" s="105">
        <v>5.3375888493000003</v>
      </c>
      <c r="G65" s="105">
        <v>7.2426337268000003</v>
      </c>
      <c r="H65" s="105">
        <v>1.7541909999999999E-4</v>
      </c>
      <c r="I65" s="106">
        <v>6.2194871794999997</v>
      </c>
      <c r="J65" s="105">
        <v>6.1606014638</v>
      </c>
      <c r="K65" s="105">
        <v>6.2789357505999996</v>
      </c>
      <c r="L65" s="105">
        <v>1.3392864158</v>
      </c>
      <c r="M65" s="105">
        <v>1.1497350236999999</v>
      </c>
      <c r="N65" s="105">
        <v>1.5600882521999999</v>
      </c>
      <c r="O65" s="117">
        <v>45181</v>
      </c>
      <c r="P65" s="117">
        <v>7402</v>
      </c>
      <c r="Q65" s="115">
        <v>6.1388333457000002</v>
      </c>
      <c r="R65" s="105">
        <v>5.2701496314999998</v>
      </c>
      <c r="S65" s="105">
        <v>7.1507030124000002</v>
      </c>
      <c r="T65" s="105">
        <v>8.1718610000000005E-4</v>
      </c>
      <c r="U65" s="106">
        <v>6.1038908403000001</v>
      </c>
      <c r="V65" s="105">
        <v>6.0478665724000003</v>
      </c>
      <c r="W65" s="105">
        <v>6.1604340875999997</v>
      </c>
      <c r="X65" s="105">
        <v>1.2976362696999999</v>
      </c>
      <c r="Y65" s="105">
        <v>1.1140125369</v>
      </c>
      <c r="Z65" s="105">
        <v>1.5115268749999999</v>
      </c>
      <c r="AA65" s="117">
        <v>46613</v>
      </c>
      <c r="AB65" s="117">
        <v>7314</v>
      </c>
      <c r="AC65" s="115">
        <v>6.3283491956000004</v>
      </c>
      <c r="AD65" s="105">
        <v>5.4329165888000004</v>
      </c>
      <c r="AE65" s="105">
        <v>7.3713635921999998</v>
      </c>
      <c r="AF65" s="105">
        <v>1.0892136999999999E-3</v>
      </c>
      <c r="AG65" s="106">
        <v>6.3731200438000002</v>
      </c>
      <c r="AH65" s="105">
        <v>6.3155260928999999</v>
      </c>
      <c r="AI65" s="105">
        <v>6.4312392181</v>
      </c>
      <c r="AJ65" s="105">
        <v>1.2895027308</v>
      </c>
      <c r="AK65" s="105">
        <v>1.1070439637</v>
      </c>
      <c r="AL65" s="105">
        <v>1.5020336565000001</v>
      </c>
      <c r="AM65" s="105">
        <v>0.69675834589999996</v>
      </c>
      <c r="AN65" s="105">
        <v>1.0308716394999999</v>
      </c>
      <c r="AO65" s="105">
        <v>1.2012018293</v>
      </c>
      <c r="AP65" s="105">
        <v>0.88469423810000003</v>
      </c>
      <c r="AQ65" s="105">
        <v>0.87027672010000001</v>
      </c>
      <c r="AR65" s="105">
        <v>0.98733611600000004</v>
      </c>
      <c r="AS65" s="105">
        <v>0.84729728950000005</v>
      </c>
      <c r="AT65" s="105">
        <v>1.1505201517000001</v>
      </c>
      <c r="AU65" s="103">
        <v>1</v>
      </c>
      <c r="AV65" s="103">
        <v>2</v>
      </c>
      <c r="AW65" s="103">
        <v>3</v>
      </c>
      <c r="AX65" s="103" t="s">
        <v>28</v>
      </c>
      <c r="AY65" s="103" t="s">
        <v>28</v>
      </c>
      <c r="AZ65" s="103" t="s">
        <v>28</v>
      </c>
      <c r="BA65" s="103" t="s">
        <v>28</v>
      </c>
      <c r="BB65" s="103" t="s">
        <v>28</v>
      </c>
      <c r="BC65" s="109" t="s">
        <v>231</v>
      </c>
      <c r="BD65" s="110">
        <v>42448</v>
      </c>
      <c r="BE65" s="110">
        <v>45181</v>
      </c>
      <c r="BF65" s="110">
        <v>46613</v>
      </c>
    </row>
    <row r="66" spans="1:93" x14ac:dyDescent="0.3">
      <c r="A66" s="10"/>
      <c r="B66" t="s">
        <v>91</v>
      </c>
      <c r="C66" s="103">
        <v>29258</v>
      </c>
      <c r="D66" s="117">
        <v>7214</v>
      </c>
      <c r="E66" s="115">
        <v>3.9642479544999998</v>
      </c>
      <c r="F66" s="105">
        <v>3.4024410768000002</v>
      </c>
      <c r="G66" s="105">
        <v>4.6188196913999997</v>
      </c>
      <c r="H66" s="105">
        <v>4.2824823499999998E-2</v>
      </c>
      <c r="I66" s="106">
        <v>4.0557249791999999</v>
      </c>
      <c r="J66" s="105">
        <v>4.0095179043</v>
      </c>
      <c r="K66" s="105">
        <v>4.1024645603999996</v>
      </c>
      <c r="L66" s="105">
        <v>0.85391266440000002</v>
      </c>
      <c r="M66" s="105">
        <v>0.73289752779999995</v>
      </c>
      <c r="N66" s="105">
        <v>0.99490967119999996</v>
      </c>
      <c r="O66" s="117">
        <v>30201</v>
      </c>
      <c r="P66" s="117">
        <v>7128</v>
      </c>
      <c r="Q66" s="115">
        <v>4.1589683471000001</v>
      </c>
      <c r="R66" s="105">
        <v>3.5694978154000001</v>
      </c>
      <c r="S66" s="105">
        <v>4.8457846473000004</v>
      </c>
      <c r="T66" s="105">
        <v>9.8542759899999999E-2</v>
      </c>
      <c r="U66" s="106">
        <v>4.2369528619999999</v>
      </c>
      <c r="V66" s="105">
        <v>4.1894363726000003</v>
      </c>
      <c r="W66" s="105">
        <v>4.2850082822999997</v>
      </c>
      <c r="X66" s="105">
        <v>0.87912928530000001</v>
      </c>
      <c r="Y66" s="105">
        <v>0.75452607510000003</v>
      </c>
      <c r="Z66" s="105">
        <v>1.0243095975000001</v>
      </c>
      <c r="AA66" s="117">
        <v>32886</v>
      </c>
      <c r="AB66" s="117">
        <v>7349</v>
      </c>
      <c r="AC66" s="115">
        <v>4.2321594418000004</v>
      </c>
      <c r="AD66" s="105">
        <v>3.6325686921</v>
      </c>
      <c r="AE66" s="105">
        <v>4.9307184693000004</v>
      </c>
      <c r="AF66" s="105">
        <v>5.7480244899999998E-2</v>
      </c>
      <c r="AG66" s="106">
        <v>4.4748945434999996</v>
      </c>
      <c r="AH66" s="105">
        <v>4.4267906120999996</v>
      </c>
      <c r="AI66" s="105">
        <v>4.5235211985000001</v>
      </c>
      <c r="AJ66" s="105">
        <v>0.86237042060000002</v>
      </c>
      <c r="AK66" s="105">
        <v>0.74019418069999998</v>
      </c>
      <c r="AL66" s="105">
        <v>1.0047130356</v>
      </c>
      <c r="AM66" s="105">
        <v>0.82360710530000003</v>
      </c>
      <c r="AN66" s="105">
        <v>1.0175983773999999</v>
      </c>
      <c r="AO66" s="105">
        <v>1.1862971721</v>
      </c>
      <c r="AP66" s="105">
        <v>0.87288959470000005</v>
      </c>
      <c r="AQ66" s="105">
        <v>0.54021290509999997</v>
      </c>
      <c r="AR66" s="105">
        <v>1.0491191255000001</v>
      </c>
      <c r="AS66" s="105">
        <v>0.89988224559999996</v>
      </c>
      <c r="AT66" s="105">
        <v>1.2231055172</v>
      </c>
      <c r="AU66" s="103" t="s">
        <v>28</v>
      </c>
      <c r="AV66" s="103" t="s">
        <v>28</v>
      </c>
      <c r="AW66" s="103" t="s">
        <v>28</v>
      </c>
      <c r="AX66" s="103" t="s">
        <v>28</v>
      </c>
      <c r="AY66" s="103" t="s">
        <v>28</v>
      </c>
      <c r="AZ66" s="103" t="s">
        <v>28</v>
      </c>
      <c r="BA66" s="103" t="s">
        <v>28</v>
      </c>
      <c r="BB66" s="103" t="s">
        <v>28</v>
      </c>
      <c r="BC66" s="109" t="s">
        <v>28</v>
      </c>
      <c r="BD66" s="110">
        <v>29258</v>
      </c>
      <c r="BE66" s="110">
        <v>30201</v>
      </c>
      <c r="BF66" s="110">
        <v>32886</v>
      </c>
      <c r="BQ66" s="52"/>
      <c r="CC66" s="4"/>
      <c r="CO66" s="4"/>
    </row>
    <row r="67" spans="1:93" x14ac:dyDescent="0.3">
      <c r="A67" s="10"/>
      <c r="B67" t="s">
        <v>131</v>
      </c>
      <c r="C67" s="103">
        <v>38060</v>
      </c>
      <c r="D67" s="117">
        <v>9276</v>
      </c>
      <c r="E67" s="115">
        <v>4.0049275087999998</v>
      </c>
      <c r="F67" s="105">
        <v>3.4376301011999999</v>
      </c>
      <c r="G67" s="105">
        <v>4.6658435838000001</v>
      </c>
      <c r="H67" s="105">
        <v>5.8030173900000002E-2</v>
      </c>
      <c r="I67" s="106">
        <v>4.1030616645000002</v>
      </c>
      <c r="J67" s="105">
        <v>4.0620467315999997</v>
      </c>
      <c r="K67" s="105">
        <v>4.1444907297000002</v>
      </c>
      <c r="L67" s="105">
        <v>0.86267518050000003</v>
      </c>
      <c r="M67" s="105">
        <v>0.74047736480000004</v>
      </c>
      <c r="N67" s="105">
        <v>1.0050387796</v>
      </c>
      <c r="O67" s="117">
        <v>33697</v>
      </c>
      <c r="P67" s="117">
        <v>8549</v>
      </c>
      <c r="Q67" s="115">
        <v>3.7961098874000001</v>
      </c>
      <c r="R67" s="105">
        <v>3.2582541967999998</v>
      </c>
      <c r="S67" s="105">
        <v>4.4227520036000003</v>
      </c>
      <c r="T67" s="105">
        <v>4.7477891000000001E-3</v>
      </c>
      <c r="U67" s="106">
        <v>3.9416306000999999</v>
      </c>
      <c r="V67" s="105">
        <v>3.8997693726999998</v>
      </c>
      <c r="W67" s="105">
        <v>3.9839411776999998</v>
      </c>
      <c r="X67" s="105">
        <v>0.80242769209999998</v>
      </c>
      <c r="Y67" s="105">
        <v>0.68873490839999996</v>
      </c>
      <c r="Z67" s="105">
        <v>0.9348882905</v>
      </c>
      <c r="AA67" s="117">
        <v>36572</v>
      </c>
      <c r="AB67" s="117">
        <v>8693</v>
      </c>
      <c r="AC67" s="115">
        <v>4.0061985010000001</v>
      </c>
      <c r="AD67" s="105">
        <v>3.4387591297000002</v>
      </c>
      <c r="AE67" s="105">
        <v>4.6672726481</v>
      </c>
      <c r="AF67" s="105">
        <v>9.2071264999999992E-3</v>
      </c>
      <c r="AG67" s="106">
        <v>4.2070631543000001</v>
      </c>
      <c r="AH67" s="105">
        <v>4.1641659325999996</v>
      </c>
      <c r="AI67" s="105">
        <v>4.2504022823999996</v>
      </c>
      <c r="AJ67" s="105">
        <v>0.81632725179999999</v>
      </c>
      <c r="AK67" s="105">
        <v>0.70070237140000002</v>
      </c>
      <c r="AL67" s="105">
        <v>0.95103172079999998</v>
      </c>
      <c r="AM67" s="105">
        <v>0.49098398710000002</v>
      </c>
      <c r="AN67" s="105">
        <v>1.0553431328</v>
      </c>
      <c r="AO67" s="105">
        <v>1.2301702593999999</v>
      </c>
      <c r="AP67" s="105">
        <v>0.90536177360000003</v>
      </c>
      <c r="AQ67" s="105">
        <v>0.49356430400000001</v>
      </c>
      <c r="AR67" s="105">
        <v>0.94785982489999998</v>
      </c>
      <c r="AS67" s="105">
        <v>0.81314691120000004</v>
      </c>
      <c r="AT67" s="105">
        <v>1.1048904390000001</v>
      </c>
      <c r="AU67" s="103" t="s">
        <v>28</v>
      </c>
      <c r="AV67" s="103">
        <v>2</v>
      </c>
      <c r="AW67" s="103" t="s">
        <v>28</v>
      </c>
      <c r="AX67" s="103" t="s">
        <v>28</v>
      </c>
      <c r="AY67" s="103" t="s">
        <v>28</v>
      </c>
      <c r="AZ67" s="103" t="s">
        <v>28</v>
      </c>
      <c r="BA67" s="103" t="s">
        <v>28</v>
      </c>
      <c r="BB67" s="103" t="s">
        <v>28</v>
      </c>
      <c r="BC67" s="109">
        <v>-2</v>
      </c>
      <c r="BD67" s="110">
        <v>38060</v>
      </c>
      <c r="BE67" s="110">
        <v>33697</v>
      </c>
      <c r="BF67" s="110">
        <v>36572</v>
      </c>
      <c r="BQ67" s="52"/>
    </row>
    <row r="68" spans="1:93" x14ac:dyDescent="0.3">
      <c r="A68" s="10"/>
      <c r="B68" t="s">
        <v>94</v>
      </c>
      <c r="C68" s="103">
        <v>71463</v>
      </c>
      <c r="D68" s="117">
        <v>11148</v>
      </c>
      <c r="E68" s="115">
        <v>6.5422865707</v>
      </c>
      <c r="F68" s="105">
        <v>5.6170042532000002</v>
      </c>
      <c r="G68" s="105">
        <v>7.6199895253000003</v>
      </c>
      <c r="H68" s="105">
        <v>1.03744E-5</v>
      </c>
      <c r="I68" s="106">
        <v>6.4103875134999999</v>
      </c>
      <c r="J68" s="105">
        <v>6.3635600475</v>
      </c>
      <c r="K68" s="105">
        <v>6.4575595681999998</v>
      </c>
      <c r="L68" s="105">
        <v>1.4092310625</v>
      </c>
      <c r="M68" s="105">
        <v>1.2099220640999999</v>
      </c>
      <c r="N68" s="105">
        <v>1.6413719911</v>
      </c>
      <c r="O68" s="117">
        <v>80009</v>
      </c>
      <c r="P68" s="117">
        <v>12283</v>
      </c>
      <c r="Q68" s="115">
        <v>6.7994879955999998</v>
      </c>
      <c r="R68" s="105">
        <v>5.8380211021999999</v>
      </c>
      <c r="S68" s="105">
        <v>7.9192993981999997</v>
      </c>
      <c r="T68" s="105">
        <v>3.1073068999999999E-6</v>
      </c>
      <c r="U68" s="106">
        <v>6.5137995603999999</v>
      </c>
      <c r="V68" s="105">
        <v>6.4688206130000001</v>
      </c>
      <c r="W68" s="105">
        <v>6.5590912550000002</v>
      </c>
      <c r="X68" s="105">
        <v>1.4372864911000001</v>
      </c>
      <c r="Y68" s="105">
        <v>1.2340501035</v>
      </c>
      <c r="Z68" s="105">
        <v>1.6739939906000001</v>
      </c>
      <c r="AA68" s="117">
        <v>79210</v>
      </c>
      <c r="AB68" s="117">
        <v>12585</v>
      </c>
      <c r="AC68" s="115">
        <v>6.4686839108000003</v>
      </c>
      <c r="AD68" s="105">
        <v>5.5539767701000002</v>
      </c>
      <c r="AE68" s="105">
        <v>7.5340379100000003</v>
      </c>
      <c r="AF68" s="105">
        <v>3.8432270000000001E-4</v>
      </c>
      <c r="AG68" s="106">
        <v>6.2940007945999996</v>
      </c>
      <c r="AH68" s="105">
        <v>6.2503217083999996</v>
      </c>
      <c r="AI68" s="105">
        <v>6.3379851231000002</v>
      </c>
      <c r="AJ68" s="105">
        <v>1.3180981815999999</v>
      </c>
      <c r="AK68" s="105">
        <v>1.1317119189</v>
      </c>
      <c r="AL68" s="105">
        <v>1.53518116</v>
      </c>
      <c r="AM68" s="105">
        <v>0.52205285219999997</v>
      </c>
      <c r="AN68" s="105">
        <v>0.95134867729999995</v>
      </c>
      <c r="AO68" s="105">
        <v>1.1082915576000001</v>
      </c>
      <c r="AP68" s="105">
        <v>0.81663015439999997</v>
      </c>
      <c r="AQ68" s="105">
        <v>0.62069473669999997</v>
      </c>
      <c r="AR68" s="105">
        <v>1.0393136897999999</v>
      </c>
      <c r="AS68" s="105">
        <v>0.8921131631</v>
      </c>
      <c r="AT68" s="105">
        <v>1.2108026095</v>
      </c>
      <c r="AU68" s="103">
        <v>1</v>
      </c>
      <c r="AV68" s="103">
        <v>2</v>
      </c>
      <c r="AW68" s="103">
        <v>3</v>
      </c>
      <c r="AX68" s="103" t="s">
        <v>28</v>
      </c>
      <c r="AY68" s="103" t="s">
        <v>28</v>
      </c>
      <c r="AZ68" s="103" t="s">
        <v>28</v>
      </c>
      <c r="BA68" s="103" t="s">
        <v>28</v>
      </c>
      <c r="BB68" s="103" t="s">
        <v>28</v>
      </c>
      <c r="BC68" s="109" t="s">
        <v>231</v>
      </c>
      <c r="BD68" s="110">
        <v>71463</v>
      </c>
      <c r="BE68" s="110">
        <v>80009</v>
      </c>
      <c r="BF68" s="110">
        <v>79210</v>
      </c>
    </row>
    <row r="69" spans="1:93" s="3" customFormat="1" x14ac:dyDescent="0.3">
      <c r="A69" s="10"/>
      <c r="B69" s="3" t="s">
        <v>183</v>
      </c>
      <c r="C69" s="113">
        <v>33514</v>
      </c>
      <c r="D69" s="116">
        <v>7654</v>
      </c>
      <c r="E69" s="112">
        <v>4.2255112676</v>
      </c>
      <c r="F69" s="111">
        <v>3.6256953738000002</v>
      </c>
      <c r="G69" s="111">
        <v>4.9245575349999999</v>
      </c>
      <c r="H69" s="111">
        <v>0.22830779200000001</v>
      </c>
      <c r="I69" s="114">
        <v>4.3786255553000002</v>
      </c>
      <c r="J69" s="111">
        <v>4.3319972081999998</v>
      </c>
      <c r="K69" s="111">
        <v>4.4257557961999998</v>
      </c>
      <c r="L69" s="111">
        <v>0.91018968200000006</v>
      </c>
      <c r="M69" s="111">
        <v>0.78098727229999998</v>
      </c>
      <c r="N69" s="111">
        <v>1.0607666558</v>
      </c>
      <c r="O69" s="116">
        <v>24142</v>
      </c>
      <c r="P69" s="116">
        <v>7640</v>
      </c>
      <c r="Q69" s="112">
        <v>2.828711175</v>
      </c>
      <c r="R69" s="111">
        <v>2.4270670639</v>
      </c>
      <c r="S69" s="111">
        <v>3.2968215137999999</v>
      </c>
      <c r="T69" s="111">
        <v>4.6421989999999998E-11</v>
      </c>
      <c r="U69" s="114">
        <v>3.1599476439999998</v>
      </c>
      <c r="V69" s="111">
        <v>3.1203376219000001</v>
      </c>
      <c r="W69" s="111">
        <v>3.2000604815</v>
      </c>
      <c r="X69" s="111">
        <v>0.59793742729999999</v>
      </c>
      <c r="Y69" s="111">
        <v>0.51303726189999999</v>
      </c>
      <c r="Z69" s="111">
        <v>0.69688732860000002</v>
      </c>
      <c r="AA69" s="116">
        <v>17517</v>
      </c>
      <c r="AB69" s="116">
        <v>7327</v>
      </c>
      <c r="AC69" s="112">
        <v>2.6469767115999998</v>
      </c>
      <c r="AD69" s="111">
        <v>2.2691528175000002</v>
      </c>
      <c r="AE69" s="111">
        <v>3.0877099407999999</v>
      </c>
      <c r="AF69" s="111">
        <v>3.9459620000000004E-15</v>
      </c>
      <c r="AG69" s="114">
        <v>2.3907465538000001</v>
      </c>
      <c r="AH69" s="111">
        <v>2.3556034548999998</v>
      </c>
      <c r="AI69" s="111">
        <v>2.4264139504000002</v>
      </c>
      <c r="AJ69" s="111">
        <v>0.53936399410000002</v>
      </c>
      <c r="AK69" s="111">
        <v>0.46237631080000002</v>
      </c>
      <c r="AL69" s="111">
        <v>0.62917046409999999</v>
      </c>
      <c r="AM69" s="111">
        <v>0.4009427264</v>
      </c>
      <c r="AN69" s="111">
        <v>0.93575361629999998</v>
      </c>
      <c r="AO69" s="111">
        <v>1.0925843722999999</v>
      </c>
      <c r="AP69" s="111">
        <v>0.80143451860000003</v>
      </c>
      <c r="AQ69" s="111">
        <v>3.2658130999999999E-7</v>
      </c>
      <c r="AR69" s="111">
        <v>0.66943642930000002</v>
      </c>
      <c r="AS69" s="111">
        <v>0.57388600690000002</v>
      </c>
      <c r="AT69" s="111">
        <v>0.78089573099999998</v>
      </c>
      <c r="AU69" s="113" t="s">
        <v>28</v>
      </c>
      <c r="AV69" s="113">
        <v>2</v>
      </c>
      <c r="AW69" s="113">
        <v>3</v>
      </c>
      <c r="AX69" s="113" t="s">
        <v>229</v>
      </c>
      <c r="AY69" s="113" t="s">
        <v>28</v>
      </c>
      <c r="AZ69" s="113" t="s">
        <v>28</v>
      </c>
      <c r="BA69" s="113" t="s">
        <v>28</v>
      </c>
      <c r="BB69" s="113" t="s">
        <v>28</v>
      </c>
      <c r="BC69" s="107" t="s">
        <v>433</v>
      </c>
      <c r="BD69" s="108">
        <v>33514</v>
      </c>
      <c r="BE69" s="108">
        <v>24142</v>
      </c>
      <c r="BF69" s="108">
        <v>17517</v>
      </c>
      <c r="BG69" s="43"/>
      <c r="BH69" s="43"/>
      <c r="BI69" s="43"/>
      <c r="BJ69" s="43"/>
      <c r="BK69" s="43"/>
      <c r="BL69" s="43"/>
      <c r="BM69" s="43"/>
      <c r="BN69" s="43"/>
      <c r="BO69" s="43"/>
      <c r="BP69" s="43"/>
      <c r="BQ69" s="43"/>
      <c r="BR69" s="43"/>
      <c r="BS69" s="43"/>
      <c r="BT69" s="43"/>
      <c r="BU69" s="43"/>
      <c r="BV69" s="43"/>
      <c r="BW69" s="43"/>
    </row>
    <row r="70" spans="1:93" x14ac:dyDescent="0.3">
      <c r="A70" s="10"/>
      <c r="B70" t="s">
        <v>182</v>
      </c>
      <c r="C70" s="103">
        <v>3933</v>
      </c>
      <c r="D70" s="117">
        <v>1559</v>
      </c>
      <c r="E70" s="115">
        <v>2.9200413495999999</v>
      </c>
      <c r="F70" s="105">
        <v>2.4840475633999999</v>
      </c>
      <c r="G70" s="105">
        <v>3.4325596695999998</v>
      </c>
      <c r="H70" s="105">
        <v>1.9146780999999999E-8</v>
      </c>
      <c r="I70" s="106">
        <v>2.5227710070999998</v>
      </c>
      <c r="J70" s="105">
        <v>2.4451471519000001</v>
      </c>
      <c r="K70" s="105">
        <v>2.6028591158999999</v>
      </c>
      <c r="L70" s="105">
        <v>0.62898696489999995</v>
      </c>
      <c r="M70" s="105">
        <v>0.53507240150000002</v>
      </c>
      <c r="N70" s="105">
        <v>0.73938517640000001</v>
      </c>
      <c r="O70" s="117">
        <v>5121</v>
      </c>
      <c r="P70" s="117">
        <v>1434</v>
      </c>
      <c r="Q70" s="115">
        <v>4.0764179831999998</v>
      </c>
      <c r="R70" s="105">
        <v>3.4732209335999999</v>
      </c>
      <c r="S70" s="105">
        <v>4.7843727455999998</v>
      </c>
      <c r="T70" s="105">
        <v>6.8440879299999993E-2</v>
      </c>
      <c r="U70" s="106">
        <v>3.5711297070999999</v>
      </c>
      <c r="V70" s="105">
        <v>3.4746485438999999</v>
      </c>
      <c r="W70" s="105">
        <v>3.6702898793999998</v>
      </c>
      <c r="X70" s="105">
        <v>0.86167965930000001</v>
      </c>
      <c r="Y70" s="105">
        <v>0.73417491609999996</v>
      </c>
      <c r="Z70" s="105">
        <v>1.0113282530000001</v>
      </c>
      <c r="AA70" s="117">
        <v>3856</v>
      </c>
      <c r="AB70" s="117">
        <v>1269</v>
      </c>
      <c r="AC70" s="115">
        <v>3.2123721971000001</v>
      </c>
      <c r="AD70" s="105">
        <v>2.7379146722000001</v>
      </c>
      <c r="AE70" s="105">
        <v>3.7690492101999999</v>
      </c>
      <c r="AF70" s="105">
        <v>2.0231736000000001E-7</v>
      </c>
      <c r="AG70" s="106">
        <v>3.0386130811999998</v>
      </c>
      <c r="AH70" s="105">
        <v>2.9442028263000002</v>
      </c>
      <c r="AI70" s="105">
        <v>3.1360507416000001</v>
      </c>
      <c r="AJ70" s="105">
        <v>0.65457239990000005</v>
      </c>
      <c r="AK70" s="105">
        <v>0.55789406330000002</v>
      </c>
      <c r="AL70" s="105">
        <v>0.76800427709999997</v>
      </c>
      <c r="AM70" s="105">
        <v>5.2671706999999996E-3</v>
      </c>
      <c r="AN70" s="105">
        <v>0.788037981</v>
      </c>
      <c r="AO70" s="105">
        <v>0.93157227229999995</v>
      </c>
      <c r="AP70" s="105">
        <v>0.666619089</v>
      </c>
      <c r="AQ70" s="105">
        <v>1.105951E-4</v>
      </c>
      <c r="AR70" s="105">
        <v>1.3960137872</v>
      </c>
      <c r="AS70" s="105">
        <v>1.1787887160999999</v>
      </c>
      <c r="AT70" s="105">
        <v>1.6532687049000001</v>
      </c>
      <c r="AU70" s="103">
        <v>1</v>
      </c>
      <c r="AV70" s="103" t="s">
        <v>28</v>
      </c>
      <c r="AW70" s="103">
        <v>3</v>
      </c>
      <c r="AX70" s="103" t="s">
        <v>229</v>
      </c>
      <c r="AY70" s="103" t="s">
        <v>28</v>
      </c>
      <c r="AZ70" s="103" t="s">
        <v>28</v>
      </c>
      <c r="BA70" s="103" t="s">
        <v>28</v>
      </c>
      <c r="BB70" s="103" t="s">
        <v>28</v>
      </c>
      <c r="BC70" s="109" t="s">
        <v>450</v>
      </c>
      <c r="BD70" s="110">
        <v>3933</v>
      </c>
      <c r="BE70" s="110">
        <v>5121</v>
      </c>
      <c r="BF70" s="110">
        <v>3856</v>
      </c>
    </row>
    <row r="71" spans="1:93" x14ac:dyDescent="0.3">
      <c r="A71" s="10"/>
      <c r="B71" t="s">
        <v>184</v>
      </c>
      <c r="C71" s="103">
        <v>41115</v>
      </c>
      <c r="D71" s="117">
        <v>14765</v>
      </c>
      <c r="E71" s="115">
        <v>3.1382038185000001</v>
      </c>
      <c r="F71" s="105">
        <v>2.6864783820999998</v>
      </c>
      <c r="G71" s="105">
        <v>3.6658858943000001</v>
      </c>
      <c r="H71" s="105">
        <v>7.8810864000000002E-7</v>
      </c>
      <c r="I71" s="106">
        <v>2.7846258043000001</v>
      </c>
      <c r="J71" s="105">
        <v>2.7578392083000001</v>
      </c>
      <c r="K71" s="105">
        <v>2.8116725755999998</v>
      </c>
      <c r="L71" s="105">
        <v>0.67597991209999997</v>
      </c>
      <c r="M71" s="105">
        <v>0.57867669720000003</v>
      </c>
      <c r="N71" s="105">
        <v>0.78964444889999996</v>
      </c>
      <c r="O71" s="117">
        <v>35449</v>
      </c>
      <c r="P71" s="117">
        <v>15041</v>
      </c>
      <c r="Q71" s="115">
        <v>2.4784906486999998</v>
      </c>
      <c r="R71" s="105">
        <v>2.1250312885999998</v>
      </c>
      <c r="S71" s="105">
        <v>2.8907413873999999</v>
      </c>
      <c r="T71" s="105">
        <v>1.8017759999999999E-16</v>
      </c>
      <c r="U71" s="106">
        <v>2.3568246791999998</v>
      </c>
      <c r="V71" s="105">
        <v>2.3324176535999999</v>
      </c>
      <c r="W71" s="105">
        <v>2.3814871062999998</v>
      </c>
      <c r="X71" s="105">
        <v>0.52390726040000002</v>
      </c>
      <c r="Y71" s="105">
        <v>0.44919246359999998</v>
      </c>
      <c r="Z71" s="105">
        <v>0.61104947139999999</v>
      </c>
      <c r="AA71" s="117">
        <v>35139</v>
      </c>
      <c r="AB71" s="117">
        <v>14462</v>
      </c>
      <c r="AC71" s="115">
        <v>2.5435245667999999</v>
      </c>
      <c r="AD71" s="105">
        <v>2.1819205577999998</v>
      </c>
      <c r="AE71" s="105">
        <v>2.9650562659999999</v>
      </c>
      <c r="AF71" s="105">
        <v>4.4522010000000002E-17</v>
      </c>
      <c r="AG71" s="106">
        <v>2.4297469230000002</v>
      </c>
      <c r="AH71" s="105">
        <v>2.4044745523</v>
      </c>
      <c r="AI71" s="105">
        <v>2.4552849204</v>
      </c>
      <c r="AJ71" s="105">
        <v>0.51828395890000001</v>
      </c>
      <c r="AK71" s="105">
        <v>0.44460133769999999</v>
      </c>
      <c r="AL71" s="105">
        <v>0.60417780899999995</v>
      </c>
      <c r="AM71" s="105">
        <v>0.74320738500000005</v>
      </c>
      <c r="AN71" s="105">
        <v>1.0262393236</v>
      </c>
      <c r="AO71" s="105">
        <v>1.1982438607000001</v>
      </c>
      <c r="AP71" s="105">
        <v>0.87892555409999995</v>
      </c>
      <c r="AQ71" s="105">
        <v>3.2175984E-3</v>
      </c>
      <c r="AR71" s="105">
        <v>0.78978001180000001</v>
      </c>
      <c r="AS71" s="105">
        <v>0.67502632019999997</v>
      </c>
      <c r="AT71" s="105">
        <v>0.92404169790000001</v>
      </c>
      <c r="AU71" s="103">
        <v>1</v>
      </c>
      <c r="AV71" s="103">
        <v>2</v>
      </c>
      <c r="AW71" s="103">
        <v>3</v>
      </c>
      <c r="AX71" s="103" t="s">
        <v>229</v>
      </c>
      <c r="AY71" s="103" t="s">
        <v>28</v>
      </c>
      <c r="AZ71" s="103" t="s">
        <v>28</v>
      </c>
      <c r="BA71" s="103" t="s">
        <v>28</v>
      </c>
      <c r="BB71" s="103" t="s">
        <v>28</v>
      </c>
      <c r="BC71" s="109" t="s">
        <v>428</v>
      </c>
      <c r="BD71" s="110">
        <v>41115</v>
      </c>
      <c r="BE71" s="110">
        <v>35449</v>
      </c>
      <c r="BF71" s="110">
        <v>35139</v>
      </c>
    </row>
    <row r="72" spans="1:93" x14ac:dyDescent="0.3">
      <c r="A72" s="10"/>
      <c r="B72" t="s">
        <v>185</v>
      </c>
      <c r="C72" s="103">
        <v>29987</v>
      </c>
      <c r="D72" s="117">
        <v>11384</v>
      </c>
      <c r="E72" s="115">
        <v>2.8486141241</v>
      </c>
      <c r="F72" s="105">
        <v>2.4432529466999999</v>
      </c>
      <c r="G72" s="105">
        <v>3.3212289537999999</v>
      </c>
      <c r="H72" s="105">
        <v>4.4842209999999999E-10</v>
      </c>
      <c r="I72" s="106">
        <v>2.6341356290000002</v>
      </c>
      <c r="J72" s="105">
        <v>2.6044897527000002</v>
      </c>
      <c r="K72" s="105">
        <v>2.6641189525</v>
      </c>
      <c r="L72" s="105">
        <v>0.61360129450000001</v>
      </c>
      <c r="M72" s="105">
        <v>0.5262851006</v>
      </c>
      <c r="N72" s="105">
        <v>0.71540415670000002</v>
      </c>
      <c r="O72" s="117">
        <v>28755</v>
      </c>
      <c r="P72" s="117">
        <v>11389</v>
      </c>
      <c r="Q72" s="115">
        <v>2.8582799813999999</v>
      </c>
      <c r="R72" s="105">
        <v>2.4499888577000002</v>
      </c>
      <c r="S72" s="105">
        <v>3.3346129010999999</v>
      </c>
      <c r="T72" s="105">
        <v>1.4831789999999999E-10</v>
      </c>
      <c r="U72" s="106">
        <v>2.5248046360999998</v>
      </c>
      <c r="V72" s="105">
        <v>2.4957903583999999</v>
      </c>
      <c r="W72" s="105">
        <v>2.5541562130000002</v>
      </c>
      <c r="X72" s="105">
        <v>0.6041877282</v>
      </c>
      <c r="Y72" s="105">
        <v>0.51788250690000004</v>
      </c>
      <c r="Z72" s="105">
        <v>0.70487573160000006</v>
      </c>
      <c r="AA72" s="117">
        <v>23476</v>
      </c>
      <c r="AB72" s="117">
        <v>11315</v>
      </c>
      <c r="AC72" s="115">
        <v>2.2599351991000001</v>
      </c>
      <c r="AD72" s="105">
        <v>1.9379521649</v>
      </c>
      <c r="AE72" s="105">
        <v>2.6354144321000001</v>
      </c>
      <c r="AF72" s="105">
        <v>4.687245E-23</v>
      </c>
      <c r="AG72" s="106">
        <v>2.0747680070999999</v>
      </c>
      <c r="AH72" s="105">
        <v>2.0483967511999999</v>
      </c>
      <c r="AI72" s="105">
        <v>2.1014787689999999</v>
      </c>
      <c r="AJ72" s="105">
        <v>0.46049807310000002</v>
      </c>
      <c r="AK72" s="105">
        <v>0.39488886150000002</v>
      </c>
      <c r="AL72" s="105">
        <v>0.53700799399999999</v>
      </c>
      <c r="AM72" s="105">
        <v>3.0891066000000001E-3</v>
      </c>
      <c r="AN72" s="105">
        <v>0.79066264109999995</v>
      </c>
      <c r="AO72" s="105">
        <v>0.92377317999999997</v>
      </c>
      <c r="AP72" s="105">
        <v>0.676732585</v>
      </c>
      <c r="AQ72" s="105">
        <v>0.96592166209999997</v>
      </c>
      <c r="AR72" s="105">
        <v>1.0033931788999999</v>
      </c>
      <c r="AS72" s="105">
        <v>0.8589782238</v>
      </c>
      <c r="AT72" s="105">
        <v>1.1720877706999999</v>
      </c>
      <c r="AU72" s="103">
        <v>1</v>
      </c>
      <c r="AV72" s="103">
        <v>2</v>
      </c>
      <c r="AW72" s="103">
        <v>3</v>
      </c>
      <c r="AX72" s="103" t="s">
        <v>28</v>
      </c>
      <c r="AY72" s="103" t="s">
        <v>230</v>
      </c>
      <c r="AZ72" s="103" t="s">
        <v>28</v>
      </c>
      <c r="BA72" s="103" t="s">
        <v>28</v>
      </c>
      <c r="BB72" s="103" t="s">
        <v>28</v>
      </c>
      <c r="BC72" s="109" t="s">
        <v>430</v>
      </c>
      <c r="BD72" s="110">
        <v>29987</v>
      </c>
      <c r="BE72" s="110">
        <v>28755</v>
      </c>
      <c r="BF72" s="110">
        <v>23476</v>
      </c>
    </row>
    <row r="73" spans="1:93" x14ac:dyDescent="0.3">
      <c r="A73" s="10"/>
      <c r="B73" t="s">
        <v>187</v>
      </c>
      <c r="C73" s="103">
        <v>1840</v>
      </c>
      <c r="D73" s="117">
        <v>1554</v>
      </c>
      <c r="E73" s="115">
        <v>1.4084978486999999</v>
      </c>
      <c r="F73" s="105">
        <v>1.1953197574000001</v>
      </c>
      <c r="G73" s="105">
        <v>1.6596949707999999</v>
      </c>
      <c r="H73" s="105">
        <v>4.8415550000000004E-46</v>
      </c>
      <c r="I73" s="106">
        <v>1.184041184</v>
      </c>
      <c r="J73" s="105">
        <v>1.1311574762000001</v>
      </c>
      <c r="K73" s="105">
        <v>1.2393973032000001</v>
      </c>
      <c r="L73" s="105">
        <v>0.3033952882</v>
      </c>
      <c r="M73" s="105">
        <v>0.25747599310000002</v>
      </c>
      <c r="N73" s="105">
        <v>0.3575040136</v>
      </c>
      <c r="O73" s="117">
        <v>1718</v>
      </c>
      <c r="P73" s="117">
        <v>1602</v>
      </c>
      <c r="Q73" s="115">
        <v>1.2261485875</v>
      </c>
      <c r="R73" s="105">
        <v>1.039718275</v>
      </c>
      <c r="S73" s="105">
        <v>1.4460074376000001</v>
      </c>
      <c r="T73" s="105">
        <v>6.1393170000000001E-58</v>
      </c>
      <c r="U73" s="106">
        <v>1.0724094880999999</v>
      </c>
      <c r="V73" s="105">
        <v>1.0228793542000001</v>
      </c>
      <c r="W73" s="105">
        <v>1.1243379833</v>
      </c>
      <c r="X73" s="105">
        <v>0.25918522129999999</v>
      </c>
      <c r="Y73" s="105">
        <v>0.21977728799999999</v>
      </c>
      <c r="Z73" s="105">
        <v>0.30565933159999997</v>
      </c>
      <c r="AA73" s="117">
        <v>2011</v>
      </c>
      <c r="AB73" s="117">
        <v>1649</v>
      </c>
      <c r="AC73" s="115">
        <v>1.3465007121000001</v>
      </c>
      <c r="AD73" s="105">
        <v>1.1461645551999999</v>
      </c>
      <c r="AE73" s="105">
        <v>1.5818532857000001</v>
      </c>
      <c r="AF73" s="105">
        <v>8.6626219999999993E-56</v>
      </c>
      <c r="AG73" s="106">
        <v>1.2195269861</v>
      </c>
      <c r="AH73" s="105">
        <v>1.1673742163</v>
      </c>
      <c r="AI73" s="105">
        <v>1.2740096953</v>
      </c>
      <c r="AJ73" s="105">
        <v>0.27437113400000002</v>
      </c>
      <c r="AK73" s="105">
        <v>0.2335494263</v>
      </c>
      <c r="AL73" s="105">
        <v>0.32232799880000002</v>
      </c>
      <c r="AM73" s="105">
        <v>0.2891011268</v>
      </c>
      <c r="AN73" s="105">
        <v>1.0981546004</v>
      </c>
      <c r="AO73" s="105">
        <v>1.3057030296000001</v>
      </c>
      <c r="AP73" s="105">
        <v>0.92359709590000005</v>
      </c>
      <c r="AQ73" s="105">
        <v>0.1224201488</v>
      </c>
      <c r="AR73" s="105">
        <v>0.87053635799999995</v>
      </c>
      <c r="AS73" s="105">
        <v>0.73010679270000001</v>
      </c>
      <c r="AT73" s="105">
        <v>1.0379763046999999</v>
      </c>
      <c r="AU73" s="103">
        <v>1</v>
      </c>
      <c r="AV73" s="103">
        <v>2</v>
      </c>
      <c r="AW73" s="103">
        <v>3</v>
      </c>
      <c r="AX73" s="103" t="s">
        <v>28</v>
      </c>
      <c r="AY73" s="103" t="s">
        <v>28</v>
      </c>
      <c r="AZ73" s="103" t="s">
        <v>28</v>
      </c>
      <c r="BA73" s="103" t="s">
        <v>28</v>
      </c>
      <c r="BB73" s="103" t="s">
        <v>28</v>
      </c>
      <c r="BC73" s="109" t="s">
        <v>231</v>
      </c>
      <c r="BD73" s="110">
        <v>1840</v>
      </c>
      <c r="BE73" s="110">
        <v>1718</v>
      </c>
      <c r="BF73" s="110">
        <v>2011</v>
      </c>
    </row>
    <row r="74" spans="1:93" x14ac:dyDescent="0.3">
      <c r="A74" s="10"/>
      <c r="B74" t="s">
        <v>186</v>
      </c>
      <c r="C74" s="103">
        <v>3441</v>
      </c>
      <c r="D74" s="117">
        <v>1384</v>
      </c>
      <c r="E74" s="115">
        <v>2.7663061081999998</v>
      </c>
      <c r="F74" s="105">
        <v>2.3566394902000001</v>
      </c>
      <c r="G74" s="105">
        <v>3.2471871562999999</v>
      </c>
      <c r="H74" s="105">
        <v>2.4335510000000002E-10</v>
      </c>
      <c r="I74" s="106">
        <v>2.4862716762999999</v>
      </c>
      <c r="J74" s="105">
        <v>2.4045722212</v>
      </c>
      <c r="K74" s="105">
        <v>2.5707470101999998</v>
      </c>
      <c r="L74" s="105">
        <v>0.59587186430000005</v>
      </c>
      <c r="M74" s="105">
        <v>0.50762826370000003</v>
      </c>
      <c r="N74" s="105">
        <v>0.69945529849999999</v>
      </c>
      <c r="O74" s="117">
        <v>2823</v>
      </c>
      <c r="P74" s="117">
        <v>1255</v>
      </c>
      <c r="Q74" s="115">
        <v>2.4129009027000001</v>
      </c>
      <c r="R74" s="105">
        <v>2.0530748491000002</v>
      </c>
      <c r="S74" s="105">
        <v>2.8357907988000002</v>
      </c>
      <c r="T74" s="105">
        <v>3.0548819999999999E-16</v>
      </c>
      <c r="U74" s="106">
        <v>2.2494023903999998</v>
      </c>
      <c r="V74" s="105">
        <v>2.167936809</v>
      </c>
      <c r="W74" s="105">
        <v>2.3339292423</v>
      </c>
      <c r="X74" s="105">
        <v>0.51004279649999995</v>
      </c>
      <c r="Y74" s="105">
        <v>0.43398219799999999</v>
      </c>
      <c r="Z74" s="105">
        <v>0.59943392929999995</v>
      </c>
      <c r="AA74" s="117">
        <v>2360</v>
      </c>
      <c r="AB74" s="117">
        <v>1189</v>
      </c>
      <c r="AC74" s="115">
        <v>2.0661420814000002</v>
      </c>
      <c r="AD74" s="105">
        <v>1.7591140493999999</v>
      </c>
      <c r="AE74" s="105">
        <v>2.4267574363</v>
      </c>
      <c r="AF74" s="105">
        <v>5.6632149999999999E-26</v>
      </c>
      <c r="AG74" s="106">
        <v>1.9848612279</v>
      </c>
      <c r="AH74" s="105">
        <v>1.9063754731</v>
      </c>
      <c r="AI74" s="105">
        <v>2.0665782525999998</v>
      </c>
      <c r="AJ74" s="105">
        <v>0.42100961460000003</v>
      </c>
      <c r="AK74" s="105">
        <v>0.35844772470000003</v>
      </c>
      <c r="AL74" s="105">
        <v>0.4944907818</v>
      </c>
      <c r="AM74" s="105">
        <v>7.3049333100000002E-2</v>
      </c>
      <c r="AN74" s="105">
        <v>0.85628965489999997</v>
      </c>
      <c r="AO74" s="105">
        <v>1.0145979504</v>
      </c>
      <c r="AP74" s="105">
        <v>0.72268229289999997</v>
      </c>
      <c r="AQ74" s="105">
        <v>0.1130766044</v>
      </c>
      <c r="AR74" s="105">
        <v>0.87224652960000004</v>
      </c>
      <c r="AS74" s="105">
        <v>0.7365683153</v>
      </c>
      <c r="AT74" s="105">
        <v>1.0329171002999999</v>
      </c>
      <c r="AU74" s="103">
        <v>1</v>
      </c>
      <c r="AV74" s="103">
        <v>2</v>
      </c>
      <c r="AW74" s="103">
        <v>3</v>
      </c>
      <c r="AX74" s="103" t="s">
        <v>28</v>
      </c>
      <c r="AY74" s="103" t="s">
        <v>28</v>
      </c>
      <c r="AZ74" s="103" t="s">
        <v>28</v>
      </c>
      <c r="BA74" s="103" t="s">
        <v>28</v>
      </c>
      <c r="BB74" s="103" t="s">
        <v>28</v>
      </c>
      <c r="BC74" s="109" t="s">
        <v>231</v>
      </c>
      <c r="BD74" s="110">
        <v>3441</v>
      </c>
      <c r="BE74" s="110">
        <v>2823</v>
      </c>
      <c r="BF74" s="110">
        <v>2360</v>
      </c>
    </row>
    <row r="75" spans="1:93" x14ac:dyDescent="0.3">
      <c r="A75" s="10"/>
      <c r="B75" t="s">
        <v>188</v>
      </c>
      <c r="C75" s="103">
        <v>5697</v>
      </c>
      <c r="D75" s="117">
        <v>1612</v>
      </c>
      <c r="E75" s="115">
        <v>4.1424674217000002</v>
      </c>
      <c r="F75" s="105">
        <v>3.5334974250000002</v>
      </c>
      <c r="G75" s="105">
        <v>4.8563885225999996</v>
      </c>
      <c r="H75" s="105">
        <v>0.1601338142</v>
      </c>
      <c r="I75" s="106">
        <v>3.5341191067</v>
      </c>
      <c r="J75" s="105">
        <v>3.4435292315999999</v>
      </c>
      <c r="K75" s="105">
        <v>3.6270921547000001</v>
      </c>
      <c r="L75" s="105">
        <v>0.89230175150000002</v>
      </c>
      <c r="M75" s="105">
        <v>0.7611275166</v>
      </c>
      <c r="N75" s="105">
        <v>1.0460828158</v>
      </c>
      <c r="O75" s="117">
        <v>3792</v>
      </c>
      <c r="P75" s="117">
        <v>1742</v>
      </c>
      <c r="Q75" s="115">
        <v>2.7188451021</v>
      </c>
      <c r="R75" s="105">
        <v>2.3165433899000001</v>
      </c>
      <c r="S75" s="105">
        <v>3.1910124030000002</v>
      </c>
      <c r="T75" s="105">
        <v>1.2068280000000001E-11</v>
      </c>
      <c r="U75" s="106">
        <v>2.1768082664000001</v>
      </c>
      <c r="V75" s="105">
        <v>2.1086150773000001</v>
      </c>
      <c r="W75" s="105">
        <v>2.2472068419000002</v>
      </c>
      <c r="X75" s="105">
        <v>0.57471376360000004</v>
      </c>
      <c r="Y75" s="105">
        <v>0.48967459349999998</v>
      </c>
      <c r="Z75" s="105">
        <v>0.67452123200000003</v>
      </c>
      <c r="AA75" s="117">
        <v>3200</v>
      </c>
      <c r="AB75" s="117">
        <v>1617</v>
      </c>
      <c r="AC75" s="115">
        <v>2.2193180546</v>
      </c>
      <c r="AD75" s="105">
        <v>1.8901413354000001</v>
      </c>
      <c r="AE75" s="105">
        <v>2.6058223981999999</v>
      </c>
      <c r="AF75" s="105">
        <v>3.3907970000000002E-22</v>
      </c>
      <c r="AG75" s="106">
        <v>1.9789734075000001</v>
      </c>
      <c r="AH75" s="105">
        <v>1.9115809718000001</v>
      </c>
      <c r="AI75" s="105">
        <v>2.0487417512000001</v>
      </c>
      <c r="AJ75" s="105">
        <v>0.45222167800000002</v>
      </c>
      <c r="AK75" s="105">
        <v>0.3851466375</v>
      </c>
      <c r="AL75" s="105">
        <v>0.53097814210000005</v>
      </c>
      <c r="AM75" s="105">
        <v>1.7901243099999999E-2</v>
      </c>
      <c r="AN75" s="105">
        <v>0.81627234039999996</v>
      </c>
      <c r="AO75" s="105">
        <v>0.96564774289999999</v>
      </c>
      <c r="AP75" s="105">
        <v>0.6900037188</v>
      </c>
      <c r="AQ75" s="105">
        <v>7.2473572E-7</v>
      </c>
      <c r="AR75" s="105">
        <v>0.65633469749999995</v>
      </c>
      <c r="AS75" s="105">
        <v>0.55562678919999997</v>
      </c>
      <c r="AT75" s="105">
        <v>0.77529601439999996</v>
      </c>
      <c r="AU75" s="103" t="s">
        <v>28</v>
      </c>
      <c r="AV75" s="103">
        <v>2</v>
      </c>
      <c r="AW75" s="103">
        <v>3</v>
      </c>
      <c r="AX75" s="103" t="s">
        <v>229</v>
      </c>
      <c r="AY75" s="103" t="s">
        <v>28</v>
      </c>
      <c r="AZ75" s="103" t="s">
        <v>28</v>
      </c>
      <c r="BA75" s="103" t="s">
        <v>28</v>
      </c>
      <c r="BB75" s="103" t="s">
        <v>28</v>
      </c>
      <c r="BC75" s="109" t="s">
        <v>433</v>
      </c>
      <c r="BD75" s="110">
        <v>5697</v>
      </c>
      <c r="BE75" s="110">
        <v>3792</v>
      </c>
      <c r="BF75" s="110">
        <v>3200</v>
      </c>
      <c r="BQ75" s="52"/>
      <c r="CC75" s="4"/>
      <c r="CO75" s="4"/>
    </row>
    <row r="76" spans="1:93" x14ac:dyDescent="0.3">
      <c r="A76" s="10"/>
      <c r="B76" t="s">
        <v>189</v>
      </c>
      <c r="C76" s="103">
        <v>20610</v>
      </c>
      <c r="D76" s="117">
        <v>4564</v>
      </c>
      <c r="E76" s="115">
        <v>7.1656463254</v>
      </c>
      <c r="F76" s="105">
        <v>6.1384151006999996</v>
      </c>
      <c r="G76" s="105">
        <v>8.3647792496999998</v>
      </c>
      <c r="H76" s="105">
        <v>3.8385793000000001E-8</v>
      </c>
      <c r="I76" s="106">
        <v>4.5157756353999998</v>
      </c>
      <c r="J76" s="105">
        <v>4.4545433819999998</v>
      </c>
      <c r="K76" s="105">
        <v>4.5778495888000004</v>
      </c>
      <c r="L76" s="105">
        <v>1.5435049007999999</v>
      </c>
      <c r="M76" s="105">
        <v>1.3222357567</v>
      </c>
      <c r="N76" s="105">
        <v>1.8018022631999999</v>
      </c>
      <c r="O76" s="117">
        <v>16500</v>
      </c>
      <c r="P76" s="117">
        <v>5262</v>
      </c>
      <c r="Q76" s="115">
        <v>4.7083597588000003</v>
      </c>
      <c r="R76" s="105">
        <v>4.0298128459000004</v>
      </c>
      <c r="S76" s="105">
        <v>5.5011615840000001</v>
      </c>
      <c r="T76" s="105">
        <v>0.95228800229999999</v>
      </c>
      <c r="U76" s="106">
        <v>3.1356898518</v>
      </c>
      <c r="V76" s="105">
        <v>3.0882077281</v>
      </c>
      <c r="W76" s="105">
        <v>3.1839020273999998</v>
      </c>
      <c r="X76" s="105">
        <v>0.99526050799999999</v>
      </c>
      <c r="Y76" s="105">
        <v>0.85182819190000003</v>
      </c>
      <c r="Z76" s="105">
        <v>1.1628442076000001</v>
      </c>
      <c r="AA76" s="117">
        <v>11708</v>
      </c>
      <c r="AB76" s="117">
        <v>5546</v>
      </c>
      <c r="AC76" s="115">
        <v>2.8197909198</v>
      </c>
      <c r="AD76" s="105">
        <v>2.4139728952000001</v>
      </c>
      <c r="AE76" s="105">
        <v>3.2938318599</v>
      </c>
      <c r="AF76" s="105">
        <v>2.7631180000000001E-12</v>
      </c>
      <c r="AG76" s="106">
        <v>2.1110710421999999</v>
      </c>
      <c r="AH76" s="105">
        <v>2.0731760183999999</v>
      </c>
      <c r="AI76" s="105">
        <v>2.1496587388999999</v>
      </c>
      <c r="AJ76" s="105">
        <v>0.57457766300000002</v>
      </c>
      <c r="AK76" s="105">
        <v>0.49188572629999999</v>
      </c>
      <c r="AL76" s="105">
        <v>0.67117111380000005</v>
      </c>
      <c r="AM76" s="105">
        <v>2.408688E-10</v>
      </c>
      <c r="AN76" s="105">
        <v>0.5988902854</v>
      </c>
      <c r="AO76" s="105">
        <v>0.70187178319999999</v>
      </c>
      <c r="AP76" s="105">
        <v>0.51101865400000002</v>
      </c>
      <c r="AQ76" s="105">
        <v>1.9005571E-7</v>
      </c>
      <c r="AR76" s="105">
        <v>0.65707398120000005</v>
      </c>
      <c r="AS76" s="105">
        <v>0.56103042410000004</v>
      </c>
      <c r="AT76" s="105">
        <v>0.76955936469999997</v>
      </c>
      <c r="AU76" s="103">
        <v>1</v>
      </c>
      <c r="AV76" s="103" t="s">
        <v>28</v>
      </c>
      <c r="AW76" s="103">
        <v>3</v>
      </c>
      <c r="AX76" s="103" t="s">
        <v>229</v>
      </c>
      <c r="AY76" s="103" t="s">
        <v>230</v>
      </c>
      <c r="AZ76" s="103" t="s">
        <v>28</v>
      </c>
      <c r="BA76" s="103" t="s">
        <v>28</v>
      </c>
      <c r="BB76" s="103" t="s">
        <v>28</v>
      </c>
      <c r="BC76" s="109" t="s">
        <v>434</v>
      </c>
      <c r="BD76" s="110">
        <v>20610</v>
      </c>
      <c r="BE76" s="110">
        <v>16500</v>
      </c>
      <c r="BF76" s="110">
        <v>11708</v>
      </c>
      <c r="BQ76" s="52"/>
      <c r="CC76" s="4"/>
      <c r="CO76" s="4"/>
    </row>
    <row r="77" spans="1:93" x14ac:dyDescent="0.3">
      <c r="A77" s="10"/>
      <c r="B77" t="s">
        <v>192</v>
      </c>
      <c r="C77" s="103">
        <v>17597</v>
      </c>
      <c r="D77" s="117">
        <v>5423</v>
      </c>
      <c r="E77" s="115">
        <v>4.0092357971999997</v>
      </c>
      <c r="F77" s="105">
        <v>3.4285648424000001</v>
      </c>
      <c r="G77" s="105">
        <v>4.6882507453000004</v>
      </c>
      <c r="H77" s="105">
        <v>6.6211958299999998E-2</v>
      </c>
      <c r="I77" s="106">
        <v>3.2448829061</v>
      </c>
      <c r="J77" s="105">
        <v>3.1972920636</v>
      </c>
      <c r="K77" s="105">
        <v>3.2931821258</v>
      </c>
      <c r="L77" s="105">
        <v>0.86360320069999996</v>
      </c>
      <c r="M77" s="105">
        <v>0.73852467690000001</v>
      </c>
      <c r="N77" s="105">
        <v>1.0098653594</v>
      </c>
      <c r="O77" s="117">
        <v>18315</v>
      </c>
      <c r="P77" s="117">
        <v>5743</v>
      </c>
      <c r="Q77" s="115">
        <v>3.9889251564000001</v>
      </c>
      <c r="R77" s="105">
        <v>3.413165571</v>
      </c>
      <c r="S77" s="105">
        <v>4.6618083922000002</v>
      </c>
      <c r="T77" s="105">
        <v>3.1982547E-2</v>
      </c>
      <c r="U77" s="106">
        <v>3.1890997736000002</v>
      </c>
      <c r="V77" s="105">
        <v>3.1432463582999999</v>
      </c>
      <c r="W77" s="105">
        <v>3.2356220947000001</v>
      </c>
      <c r="X77" s="105">
        <v>0.8431852876</v>
      </c>
      <c r="Y77" s="105">
        <v>0.72148031889999997</v>
      </c>
      <c r="Z77" s="105">
        <v>0.98542040669999997</v>
      </c>
      <c r="AA77" s="117">
        <v>5512</v>
      </c>
      <c r="AB77" s="117">
        <v>6084</v>
      </c>
      <c r="AC77" s="115">
        <v>1.0422407176999999</v>
      </c>
      <c r="AD77" s="105">
        <v>0.89004815650000002</v>
      </c>
      <c r="AE77" s="105">
        <v>1.2204572368</v>
      </c>
      <c r="AF77" s="105">
        <v>1.7754489999999999E-82</v>
      </c>
      <c r="AG77" s="106">
        <v>0.90598290599999998</v>
      </c>
      <c r="AH77" s="105">
        <v>0.88237847410000003</v>
      </c>
      <c r="AI77" s="105">
        <v>0.93021877799999997</v>
      </c>
      <c r="AJ77" s="105">
        <v>0.21237327619999999</v>
      </c>
      <c r="AK77" s="105">
        <v>0.1813615989</v>
      </c>
      <c r="AL77" s="105">
        <v>0.24868775269999999</v>
      </c>
      <c r="AM77" s="105">
        <v>9.4591059999999998E-60</v>
      </c>
      <c r="AN77" s="105">
        <v>0.26128359820000002</v>
      </c>
      <c r="AO77" s="105">
        <v>0.30703599370000001</v>
      </c>
      <c r="AP77" s="105">
        <v>0.2223489105</v>
      </c>
      <c r="AQ77" s="105">
        <v>0.95039056479999995</v>
      </c>
      <c r="AR77" s="105">
        <v>0.99493403680000003</v>
      </c>
      <c r="AS77" s="105">
        <v>0.84783054769999999</v>
      </c>
      <c r="AT77" s="105">
        <v>1.1675608296</v>
      </c>
      <c r="AU77" s="103" t="s">
        <v>28</v>
      </c>
      <c r="AV77" s="103" t="s">
        <v>28</v>
      </c>
      <c r="AW77" s="103">
        <v>3</v>
      </c>
      <c r="AX77" s="103" t="s">
        <v>28</v>
      </c>
      <c r="AY77" s="103" t="s">
        <v>230</v>
      </c>
      <c r="AZ77" s="103" t="s">
        <v>28</v>
      </c>
      <c r="BA77" s="103" t="s">
        <v>28</v>
      </c>
      <c r="BB77" s="103" t="s">
        <v>28</v>
      </c>
      <c r="BC77" s="109" t="s">
        <v>268</v>
      </c>
      <c r="BD77" s="110">
        <v>17597</v>
      </c>
      <c r="BE77" s="110">
        <v>18315</v>
      </c>
      <c r="BF77" s="110">
        <v>5512</v>
      </c>
    </row>
    <row r="78" spans="1:93" x14ac:dyDescent="0.3">
      <c r="A78" s="10"/>
      <c r="B78" t="s">
        <v>190</v>
      </c>
      <c r="C78" s="103">
        <v>7156</v>
      </c>
      <c r="D78" s="117">
        <v>3903</v>
      </c>
      <c r="E78" s="115">
        <v>2.4507480908999999</v>
      </c>
      <c r="F78" s="105">
        <v>2.0924246297</v>
      </c>
      <c r="G78" s="105">
        <v>2.8704337159</v>
      </c>
      <c r="H78" s="105">
        <v>2.3500439999999999E-15</v>
      </c>
      <c r="I78" s="106">
        <v>1.8334614399</v>
      </c>
      <c r="J78" s="105">
        <v>1.7914697580000001</v>
      </c>
      <c r="K78" s="105">
        <v>1.8764373982</v>
      </c>
      <c r="L78" s="105">
        <v>0.52789958049999997</v>
      </c>
      <c r="M78" s="105">
        <v>0.45071547270000001</v>
      </c>
      <c r="N78" s="105">
        <v>0.61830130969999997</v>
      </c>
      <c r="O78" s="117">
        <v>8508</v>
      </c>
      <c r="P78" s="117">
        <v>4202</v>
      </c>
      <c r="Q78" s="115">
        <v>2.6761983343</v>
      </c>
      <c r="R78" s="105">
        <v>2.2841728371999999</v>
      </c>
      <c r="S78" s="105">
        <v>3.1355059512999999</v>
      </c>
      <c r="T78" s="105">
        <v>1.7968859999999999E-12</v>
      </c>
      <c r="U78" s="106">
        <v>2.0247501190000001</v>
      </c>
      <c r="V78" s="105">
        <v>1.9821804928</v>
      </c>
      <c r="W78" s="105">
        <v>2.0682339772999998</v>
      </c>
      <c r="X78" s="105">
        <v>0.56569902260000005</v>
      </c>
      <c r="Y78" s="105">
        <v>0.48283205499999998</v>
      </c>
      <c r="Z78" s="105">
        <v>0.66278819069999995</v>
      </c>
      <c r="AA78" s="117">
        <v>6518</v>
      </c>
      <c r="AB78" s="117">
        <v>4289</v>
      </c>
      <c r="AC78" s="115">
        <v>1.8560035789</v>
      </c>
      <c r="AD78" s="105">
        <v>1.5839129029000001</v>
      </c>
      <c r="AE78" s="105">
        <v>2.1748350420000002</v>
      </c>
      <c r="AF78" s="105">
        <v>2.7291610000000001E-33</v>
      </c>
      <c r="AG78" s="106">
        <v>1.5197015621000001</v>
      </c>
      <c r="AH78" s="105">
        <v>1.4832523409</v>
      </c>
      <c r="AI78" s="105">
        <v>1.5570464811</v>
      </c>
      <c r="AJ78" s="105">
        <v>0.3781905216</v>
      </c>
      <c r="AK78" s="105">
        <v>0.32274767879999999</v>
      </c>
      <c r="AL78" s="105">
        <v>0.44315755010000002</v>
      </c>
      <c r="AM78" s="105">
        <v>1.2847700000000001E-5</v>
      </c>
      <c r="AN78" s="105">
        <v>0.69352243260000002</v>
      </c>
      <c r="AO78" s="105">
        <v>0.81745737549999997</v>
      </c>
      <c r="AP78" s="105">
        <v>0.58837730119999998</v>
      </c>
      <c r="AQ78" s="105">
        <v>0.29287421200000002</v>
      </c>
      <c r="AR78" s="105">
        <v>1.0919924183</v>
      </c>
      <c r="AS78" s="105">
        <v>0.92683463170000002</v>
      </c>
      <c r="AT78" s="105">
        <v>1.2865805838</v>
      </c>
      <c r="AU78" s="103">
        <v>1</v>
      </c>
      <c r="AV78" s="103">
        <v>2</v>
      </c>
      <c r="AW78" s="103">
        <v>3</v>
      </c>
      <c r="AX78" s="103" t="s">
        <v>28</v>
      </c>
      <c r="AY78" s="103" t="s">
        <v>230</v>
      </c>
      <c r="AZ78" s="103" t="s">
        <v>28</v>
      </c>
      <c r="BA78" s="103" t="s">
        <v>28</v>
      </c>
      <c r="BB78" s="103" t="s">
        <v>28</v>
      </c>
      <c r="BC78" s="109" t="s">
        <v>430</v>
      </c>
      <c r="BD78" s="110">
        <v>7156</v>
      </c>
      <c r="BE78" s="110">
        <v>8508</v>
      </c>
      <c r="BF78" s="110">
        <v>6518</v>
      </c>
      <c r="BQ78" s="52"/>
      <c r="CO78" s="4"/>
    </row>
    <row r="79" spans="1:93" x14ac:dyDescent="0.3">
      <c r="A79" s="10"/>
      <c r="B79" t="s">
        <v>191</v>
      </c>
      <c r="C79" s="103">
        <v>10854</v>
      </c>
      <c r="D79" s="117">
        <v>4020</v>
      </c>
      <c r="E79" s="115">
        <v>3.8642587290999999</v>
      </c>
      <c r="F79" s="105">
        <v>3.3078477873000001</v>
      </c>
      <c r="G79" s="105">
        <v>4.5142631964</v>
      </c>
      <c r="H79" s="105">
        <v>2.0725187199999998E-2</v>
      </c>
      <c r="I79" s="106">
        <v>2.7</v>
      </c>
      <c r="J79" s="105">
        <v>2.6496802812000002</v>
      </c>
      <c r="K79" s="105">
        <v>2.7512753337999998</v>
      </c>
      <c r="L79" s="105">
        <v>0.83237464080000001</v>
      </c>
      <c r="M79" s="105">
        <v>0.71252180740000004</v>
      </c>
      <c r="N79" s="105">
        <v>0.97238784199999995</v>
      </c>
      <c r="O79" s="117">
        <v>8533</v>
      </c>
      <c r="P79" s="117">
        <v>4290</v>
      </c>
      <c r="Q79" s="115">
        <v>2.5484830752000001</v>
      </c>
      <c r="R79" s="105">
        <v>2.1804044823000002</v>
      </c>
      <c r="S79" s="105">
        <v>2.9786977770999998</v>
      </c>
      <c r="T79" s="105">
        <v>7.6943720000000001E-15</v>
      </c>
      <c r="U79" s="106">
        <v>1.989044289</v>
      </c>
      <c r="V79" s="105">
        <v>1.9472860222999999</v>
      </c>
      <c r="W79" s="105">
        <v>2.0316980344000002</v>
      </c>
      <c r="X79" s="105">
        <v>0.53870236979999997</v>
      </c>
      <c r="Y79" s="105">
        <v>0.46089733659999998</v>
      </c>
      <c r="Z79" s="105">
        <v>0.62964183169999999</v>
      </c>
      <c r="AA79" s="117">
        <v>8023</v>
      </c>
      <c r="AB79" s="117">
        <v>4657</v>
      </c>
      <c r="AC79" s="115">
        <v>2.1038385462</v>
      </c>
      <c r="AD79" s="105">
        <v>1.8005434680000001</v>
      </c>
      <c r="AE79" s="105">
        <v>2.4582225908000002</v>
      </c>
      <c r="AF79" s="105">
        <v>1.4991270000000001E-26</v>
      </c>
      <c r="AG79" s="106">
        <v>1.7227829075000001</v>
      </c>
      <c r="AH79" s="105">
        <v>1.6854950545</v>
      </c>
      <c r="AI79" s="105">
        <v>1.7608956718</v>
      </c>
      <c r="AJ79" s="105">
        <v>0.42869087449999999</v>
      </c>
      <c r="AK79" s="105">
        <v>0.3668896338</v>
      </c>
      <c r="AL79" s="105">
        <v>0.50090231210000002</v>
      </c>
      <c r="AM79" s="105">
        <v>1.83534757E-2</v>
      </c>
      <c r="AN79" s="105">
        <v>0.82552580659999997</v>
      </c>
      <c r="AO79" s="105">
        <v>0.96812613199999997</v>
      </c>
      <c r="AP79" s="105">
        <v>0.7039298236</v>
      </c>
      <c r="AQ79" s="105">
        <v>2.9482864999999997E-7</v>
      </c>
      <c r="AR79" s="105">
        <v>0.65950114989999997</v>
      </c>
      <c r="AS79" s="105">
        <v>0.56247216929999999</v>
      </c>
      <c r="AT79" s="105">
        <v>0.77326806619999999</v>
      </c>
      <c r="AU79" s="103" t="s">
        <v>28</v>
      </c>
      <c r="AV79" s="103">
        <v>2</v>
      </c>
      <c r="AW79" s="103">
        <v>3</v>
      </c>
      <c r="AX79" s="103" t="s">
        <v>229</v>
      </c>
      <c r="AY79" s="103" t="s">
        <v>28</v>
      </c>
      <c r="AZ79" s="103" t="s">
        <v>28</v>
      </c>
      <c r="BA79" s="103" t="s">
        <v>28</v>
      </c>
      <c r="BB79" s="103" t="s">
        <v>28</v>
      </c>
      <c r="BC79" s="109" t="s">
        <v>433</v>
      </c>
      <c r="BD79" s="110">
        <v>10854</v>
      </c>
      <c r="BE79" s="110">
        <v>8533</v>
      </c>
      <c r="BF79" s="110">
        <v>8023</v>
      </c>
      <c r="BQ79" s="52"/>
      <c r="CC79" s="4"/>
      <c r="CO79" s="4"/>
    </row>
    <row r="80" spans="1:93" x14ac:dyDescent="0.3">
      <c r="A80" s="10"/>
      <c r="B80" t="s">
        <v>146</v>
      </c>
      <c r="C80" s="103">
        <v>4659</v>
      </c>
      <c r="D80" s="117">
        <v>3266</v>
      </c>
      <c r="E80" s="115">
        <v>1.7942400252999999</v>
      </c>
      <c r="F80" s="105">
        <v>1.5292816458</v>
      </c>
      <c r="G80" s="105">
        <v>2.1051042346000002</v>
      </c>
      <c r="H80" s="105">
        <v>2.012655E-31</v>
      </c>
      <c r="I80" s="106">
        <v>1.4265156154</v>
      </c>
      <c r="J80" s="105">
        <v>1.3861363974000001</v>
      </c>
      <c r="K80" s="105">
        <v>1.4680711111</v>
      </c>
      <c r="L80" s="105">
        <v>0.38648548179999997</v>
      </c>
      <c r="M80" s="105">
        <v>0.3294125342</v>
      </c>
      <c r="N80" s="105">
        <v>0.45344670320000002</v>
      </c>
      <c r="O80" s="117">
        <v>5676</v>
      </c>
      <c r="P80" s="117">
        <v>3335</v>
      </c>
      <c r="Q80" s="115">
        <v>2.0675054080000002</v>
      </c>
      <c r="R80" s="105">
        <v>1.7672799771000001</v>
      </c>
      <c r="S80" s="105">
        <v>2.4187331196000001</v>
      </c>
      <c r="T80" s="105">
        <v>4.6460739999999998E-25</v>
      </c>
      <c r="U80" s="106">
        <v>1.7019490255</v>
      </c>
      <c r="V80" s="105">
        <v>1.6582434776999999</v>
      </c>
      <c r="W80" s="105">
        <v>1.7468064998999999</v>
      </c>
      <c r="X80" s="105">
        <v>0.43703255229999999</v>
      </c>
      <c r="Y80" s="105">
        <v>0.37357042750000002</v>
      </c>
      <c r="Z80" s="105">
        <v>0.51127561970000002</v>
      </c>
      <c r="AA80" s="117">
        <v>5791</v>
      </c>
      <c r="AB80" s="117">
        <v>3315</v>
      </c>
      <c r="AC80" s="115">
        <v>2.1617828157000001</v>
      </c>
      <c r="AD80" s="105">
        <v>1.8460065065</v>
      </c>
      <c r="AE80" s="105">
        <v>2.5315755528000001</v>
      </c>
      <c r="AF80" s="105">
        <v>2.5381979999999999E-24</v>
      </c>
      <c r="AG80" s="106">
        <v>1.7469079940000001</v>
      </c>
      <c r="AH80" s="105">
        <v>1.7024898312000001</v>
      </c>
      <c r="AI80" s="105">
        <v>1.7924850319000001</v>
      </c>
      <c r="AJ80" s="105">
        <v>0.44049794949999999</v>
      </c>
      <c r="AK80" s="105">
        <v>0.37615345770000003</v>
      </c>
      <c r="AL80" s="105">
        <v>0.51584915549999999</v>
      </c>
      <c r="AM80" s="105">
        <v>0.59042380419999996</v>
      </c>
      <c r="AN80" s="105">
        <v>1.0455995942</v>
      </c>
      <c r="AO80" s="105">
        <v>1.2299446341</v>
      </c>
      <c r="AP80" s="105">
        <v>0.88888432949999996</v>
      </c>
      <c r="AQ80" s="105">
        <v>9.0624027699999998E-2</v>
      </c>
      <c r="AR80" s="105">
        <v>1.1523014641</v>
      </c>
      <c r="AS80" s="105">
        <v>0.97781018210000004</v>
      </c>
      <c r="AT80" s="105">
        <v>1.3579309035</v>
      </c>
      <c r="AU80" s="103">
        <v>1</v>
      </c>
      <c r="AV80" s="103">
        <v>2</v>
      </c>
      <c r="AW80" s="103">
        <v>3</v>
      </c>
      <c r="AX80" s="103" t="s">
        <v>28</v>
      </c>
      <c r="AY80" s="103" t="s">
        <v>28</v>
      </c>
      <c r="AZ80" s="103" t="s">
        <v>28</v>
      </c>
      <c r="BA80" s="103" t="s">
        <v>28</v>
      </c>
      <c r="BB80" s="103" t="s">
        <v>28</v>
      </c>
      <c r="BC80" s="109" t="s">
        <v>231</v>
      </c>
      <c r="BD80" s="110">
        <v>4659</v>
      </c>
      <c r="BE80" s="110">
        <v>5676</v>
      </c>
      <c r="BF80" s="110">
        <v>5791</v>
      </c>
    </row>
    <row r="81" spans="1:93" x14ac:dyDescent="0.3">
      <c r="A81" s="10"/>
      <c r="B81" t="s">
        <v>194</v>
      </c>
      <c r="C81" s="103">
        <v>3116</v>
      </c>
      <c r="D81" s="117">
        <v>1834</v>
      </c>
      <c r="E81" s="115">
        <v>2.2223711989999999</v>
      </c>
      <c r="F81" s="105">
        <v>1.8922380099</v>
      </c>
      <c r="G81" s="105">
        <v>2.6101017526999999</v>
      </c>
      <c r="H81" s="105">
        <v>2.749552E-19</v>
      </c>
      <c r="I81" s="106">
        <v>1.6990185387000001</v>
      </c>
      <c r="J81" s="105">
        <v>1.6403985909000001</v>
      </c>
      <c r="K81" s="105">
        <v>1.7597332811999999</v>
      </c>
      <c r="L81" s="105">
        <v>0.47870641130000002</v>
      </c>
      <c r="M81" s="105">
        <v>0.40759458520000003</v>
      </c>
      <c r="N81" s="105">
        <v>0.56222490810000003</v>
      </c>
      <c r="O81" s="117">
        <v>3348</v>
      </c>
      <c r="P81" s="117">
        <v>1959</v>
      </c>
      <c r="Q81" s="115">
        <v>2.3389415645999998</v>
      </c>
      <c r="R81" s="105">
        <v>1.9899673407</v>
      </c>
      <c r="S81" s="105">
        <v>2.7491142847000001</v>
      </c>
      <c r="T81" s="105">
        <v>1.29371E-17</v>
      </c>
      <c r="U81" s="106">
        <v>1.7090352221</v>
      </c>
      <c r="V81" s="105">
        <v>1.6521143317</v>
      </c>
      <c r="W81" s="105">
        <v>1.7679172284</v>
      </c>
      <c r="X81" s="105">
        <v>0.49440915499999999</v>
      </c>
      <c r="Y81" s="105">
        <v>0.42064243340000002</v>
      </c>
      <c r="Z81" s="105">
        <v>0.58111211110000005</v>
      </c>
      <c r="AA81" s="117">
        <v>2634</v>
      </c>
      <c r="AB81" s="117">
        <v>1979</v>
      </c>
      <c r="AC81" s="115">
        <v>1.7432848191999999</v>
      </c>
      <c r="AD81" s="105">
        <v>1.4798171660999999</v>
      </c>
      <c r="AE81" s="105">
        <v>2.0536604321</v>
      </c>
      <c r="AF81" s="105">
        <v>3.3305459999999998E-35</v>
      </c>
      <c r="AG81" s="106">
        <v>1.3309752399999999</v>
      </c>
      <c r="AH81" s="105">
        <v>1.2811047196000001</v>
      </c>
      <c r="AI81" s="105">
        <v>1.3827871074</v>
      </c>
      <c r="AJ81" s="105">
        <v>0.35522226499999998</v>
      </c>
      <c r="AK81" s="105">
        <v>0.3015365015</v>
      </c>
      <c r="AL81" s="105">
        <v>0.41846627819999999</v>
      </c>
      <c r="AM81" s="105">
        <v>8.4161920000000001E-4</v>
      </c>
      <c r="AN81" s="105">
        <v>0.74533064250000003</v>
      </c>
      <c r="AO81" s="105">
        <v>0.88569674259999998</v>
      </c>
      <c r="AP81" s="105">
        <v>0.6272099015</v>
      </c>
      <c r="AQ81" s="105">
        <v>0.55478205599999997</v>
      </c>
      <c r="AR81" s="105">
        <v>1.0524531480999999</v>
      </c>
      <c r="AS81" s="105">
        <v>0.88822274729999995</v>
      </c>
      <c r="AT81" s="105">
        <v>1.2470493829</v>
      </c>
      <c r="AU81" s="103">
        <v>1</v>
      </c>
      <c r="AV81" s="103">
        <v>2</v>
      </c>
      <c r="AW81" s="103">
        <v>3</v>
      </c>
      <c r="AX81" s="103" t="s">
        <v>28</v>
      </c>
      <c r="AY81" s="103" t="s">
        <v>230</v>
      </c>
      <c r="AZ81" s="103" t="s">
        <v>28</v>
      </c>
      <c r="BA81" s="103" t="s">
        <v>28</v>
      </c>
      <c r="BB81" s="103" t="s">
        <v>28</v>
      </c>
      <c r="BC81" s="109" t="s">
        <v>430</v>
      </c>
      <c r="BD81" s="110">
        <v>3116</v>
      </c>
      <c r="BE81" s="110">
        <v>3348</v>
      </c>
      <c r="BF81" s="110">
        <v>2634</v>
      </c>
      <c r="BQ81" s="52"/>
      <c r="CC81" s="4"/>
      <c r="CO81" s="4"/>
    </row>
    <row r="82" spans="1:93" x14ac:dyDescent="0.3">
      <c r="A82" s="10"/>
      <c r="B82" t="s">
        <v>193</v>
      </c>
      <c r="C82" s="103">
        <v>23681</v>
      </c>
      <c r="D82" s="117">
        <v>8208</v>
      </c>
      <c r="E82" s="115">
        <v>3.9413778062999998</v>
      </c>
      <c r="F82" s="105">
        <v>3.3721177615000002</v>
      </c>
      <c r="G82" s="105">
        <v>4.6067368076999999</v>
      </c>
      <c r="H82" s="105">
        <v>3.9686375900000001E-2</v>
      </c>
      <c r="I82" s="106">
        <v>2.8851120857999999</v>
      </c>
      <c r="J82" s="105">
        <v>2.8485990439000002</v>
      </c>
      <c r="K82" s="105">
        <v>2.9220931479000001</v>
      </c>
      <c r="L82" s="105">
        <v>0.84898635570000003</v>
      </c>
      <c r="M82" s="105">
        <v>0.72636578119999995</v>
      </c>
      <c r="N82" s="105">
        <v>0.99230697639999998</v>
      </c>
      <c r="O82" s="117">
        <v>25644</v>
      </c>
      <c r="P82" s="117">
        <v>9031</v>
      </c>
      <c r="Q82" s="115">
        <v>3.7244195845000001</v>
      </c>
      <c r="R82" s="105">
        <v>3.1905585939000001</v>
      </c>
      <c r="S82" s="105">
        <v>4.3476089947999998</v>
      </c>
      <c r="T82" s="105">
        <v>2.4457262000000001E-3</v>
      </c>
      <c r="U82" s="106">
        <v>2.8395526520000001</v>
      </c>
      <c r="V82" s="105">
        <v>2.8050104418999999</v>
      </c>
      <c r="W82" s="105">
        <v>2.874520231</v>
      </c>
      <c r="X82" s="105">
        <v>0.78727368289999999</v>
      </c>
      <c r="Y82" s="105">
        <v>0.67442530509999998</v>
      </c>
      <c r="Z82" s="105">
        <v>0.91900444280000004</v>
      </c>
      <c r="AA82" s="117">
        <v>16981</v>
      </c>
      <c r="AB82" s="117">
        <v>9410</v>
      </c>
      <c r="AC82" s="115">
        <v>2.1802589903</v>
      </c>
      <c r="AD82" s="105">
        <v>1.8659322197999999</v>
      </c>
      <c r="AE82" s="105">
        <v>2.5475358721000001</v>
      </c>
      <c r="AF82" s="105">
        <v>1.7106919999999998E-24</v>
      </c>
      <c r="AG82" s="106">
        <v>1.8045696067999999</v>
      </c>
      <c r="AH82" s="105">
        <v>1.7776308123</v>
      </c>
      <c r="AI82" s="105">
        <v>1.8319166406</v>
      </c>
      <c r="AJ82" s="105">
        <v>0.44426276660000003</v>
      </c>
      <c r="AK82" s="105">
        <v>0.38021364159999999</v>
      </c>
      <c r="AL82" s="105">
        <v>0.51910132679999998</v>
      </c>
      <c r="AM82" s="105">
        <v>3.1620310000000001E-11</v>
      </c>
      <c r="AN82" s="105">
        <v>0.58539564109999997</v>
      </c>
      <c r="AO82" s="105">
        <v>0.68565373760000004</v>
      </c>
      <c r="AP82" s="105">
        <v>0.49979754770000001</v>
      </c>
      <c r="AQ82" s="105">
        <v>0.48353734980000002</v>
      </c>
      <c r="AR82" s="105">
        <v>0.94495371100000003</v>
      </c>
      <c r="AS82" s="105">
        <v>0.80653398470000004</v>
      </c>
      <c r="AT82" s="105">
        <v>1.1071294363999999</v>
      </c>
      <c r="AU82" s="103" t="s">
        <v>28</v>
      </c>
      <c r="AV82" s="103">
        <v>2</v>
      </c>
      <c r="AW82" s="103">
        <v>3</v>
      </c>
      <c r="AX82" s="103" t="s">
        <v>28</v>
      </c>
      <c r="AY82" s="103" t="s">
        <v>230</v>
      </c>
      <c r="AZ82" s="103" t="s">
        <v>28</v>
      </c>
      <c r="BA82" s="103" t="s">
        <v>28</v>
      </c>
      <c r="BB82" s="103" t="s">
        <v>28</v>
      </c>
      <c r="BC82" s="109" t="s">
        <v>435</v>
      </c>
      <c r="BD82" s="110">
        <v>23681</v>
      </c>
      <c r="BE82" s="110">
        <v>25644</v>
      </c>
      <c r="BF82" s="110">
        <v>16981</v>
      </c>
      <c r="BQ82" s="52"/>
      <c r="CC82" s="4"/>
      <c r="CO82" s="4"/>
    </row>
    <row r="83" spans="1:93" x14ac:dyDescent="0.3">
      <c r="A83" s="10"/>
      <c r="B83" t="s">
        <v>195</v>
      </c>
      <c r="C83" s="103">
        <v>5382</v>
      </c>
      <c r="D83" s="117">
        <v>3407</v>
      </c>
      <c r="E83" s="115">
        <v>2.1695746622000001</v>
      </c>
      <c r="F83" s="105">
        <v>1.8469200362</v>
      </c>
      <c r="G83" s="105">
        <v>2.5485966487999998</v>
      </c>
      <c r="H83" s="105">
        <v>2.0445290000000001E-20</v>
      </c>
      <c r="I83" s="106">
        <v>1.5796888758000001</v>
      </c>
      <c r="J83" s="105">
        <v>1.538044213</v>
      </c>
      <c r="K83" s="105">
        <v>1.6224611252000001</v>
      </c>
      <c r="L83" s="105">
        <v>0.4673338554</v>
      </c>
      <c r="M83" s="105">
        <v>0.39783293759999999</v>
      </c>
      <c r="N83" s="105">
        <v>0.54897649690000005</v>
      </c>
      <c r="O83" s="117">
        <v>6008</v>
      </c>
      <c r="P83" s="117">
        <v>3509</v>
      </c>
      <c r="Q83" s="115">
        <v>2.3749575024</v>
      </c>
      <c r="R83" s="105">
        <v>2.0246651009000001</v>
      </c>
      <c r="S83" s="105">
        <v>2.7858548732999999</v>
      </c>
      <c r="T83" s="105">
        <v>2.585327E-17</v>
      </c>
      <c r="U83" s="106">
        <v>1.712168709</v>
      </c>
      <c r="V83" s="105">
        <v>1.6694173000999999</v>
      </c>
      <c r="W83" s="105">
        <v>1.7560149209</v>
      </c>
      <c r="X83" s="105">
        <v>0.5020222607</v>
      </c>
      <c r="Y83" s="105">
        <v>0.4279769007</v>
      </c>
      <c r="Z83" s="105">
        <v>0.58887839470000003</v>
      </c>
      <c r="AA83" s="117">
        <v>4580</v>
      </c>
      <c r="AB83" s="117">
        <v>3609</v>
      </c>
      <c r="AC83" s="115">
        <v>1.5108852291999999</v>
      </c>
      <c r="AD83" s="105">
        <v>1.2886452272</v>
      </c>
      <c r="AE83" s="105">
        <v>1.7714527844000001</v>
      </c>
      <c r="AF83" s="105">
        <v>1.009035E-47</v>
      </c>
      <c r="AG83" s="106">
        <v>1.2690495982000001</v>
      </c>
      <c r="AH83" s="105">
        <v>1.2328236052999999</v>
      </c>
      <c r="AI83" s="105">
        <v>1.3063400763999999</v>
      </c>
      <c r="AJ83" s="105">
        <v>0.3078671181</v>
      </c>
      <c r="AK83" s="105">
        <v>0.26258215029999998</v>
      </c>
      <c r="AL83" s="105">
        <v>0.36096193999999998</v>
      </c>
      <c r="AM83" s="105">
        <v>9.4973796000000002E-8</v>
      </c>
      <c r="AN83" s="105">
        <v>0.63617358530000001</v>
      </c>
      <c r="AO83" s="105">
        <v>0.75114366590000003</v>
      </c>
      <c r="AP83" s="105">
        <v>0.53880083000000001</v>
      </c>
      <c r="AQ83" s="105">
        <v>0.291126206</v>
      </c>
      <c r="AR83" s="105">
        <v>1.0946650252000001</v>
      </c>
      <c r="AS83" s="105">
        <v>0.92544441070000005</v>
      </c>
      <c r="AT83" s="105">
        <v>1.2948281967999999</v>
      </c>
      <c r="AU83" s="103">
        <v>1</v>
      </c>
      <c r="AV83" s="103">
        <v>2</v>
      </c>
      <c r="AW83" s="103">
        <v>3</v>
      </c>
      <c r="AX83" s="103" t="s">
        <v>28</v>
      </c>
      <c r="AY83" s="103" t="s">
        <v>230</v>
      </c>
      <c r="AZ83" s="103" t="s">
        <v>28</v>
      </c>
      <c r="BA83" s="103" t="s">
        <v>28</v>
      </c>
      <c r="BB83" s="103" t="s">
        <v>28</v>
      </c>
      <c r="BC83" s="109" t="s">
        <v>430</v>
      </c>
      <c r="BD83" s="110">
        <v>5382</v>
      </c>
      <c r="BE83" s="110">
        <v>6008</v>
      </c>
      <c r="BF83" s="110">
        <v>4580</v>
      </c>
      <c r="BQ83" s="52"/>
      <c r="CC83" s="4"/>
      <c r="CO83" s="4"/>
    </row>
    <row r="84" spans="1:93" s="3" customFormat="1" x14ac:dyDescent="0.3">
      <c r="A84" s="10" t="s">
        <v>233</v>
      </c>
      <c r="B84" s="3" t="s">
        <v>96</v>
      </c>
      <c r="C84" s="113">
        <v>204490</v>
      </c>
      <c r="D84" s="116">
        <v>46314</v>
      </c>
      <c r="E84" s="112">
        <v>4.7836602847999998</v>
      </c>
      <c r="F84" s="111">
        <v>4.1075441480999997</v>
      </c>
      <c r="G84" s="111">
        <v>5.5710675029000001</v>
      </c>
      <c r="H84" s="111">
        <v>0.69994192550000001</v>
      </c>
      <c r="I84" s="114">
        <v>4.4152955909999996</v>
      </c>
      <c r="J84" s="111">
        <v>4.3962000919999999</v>
      </c>
      <c r="K84" s="111">
        <v>4.4344740337999999</v>
      </c>
      <c r="L84" s="111">
        <v>1.0304169028000001</v>
      </c>
      <c r="M84" s="111">
        <v>0.88477915809999996</v>
      </c>
      <c r="N84" s="111">
        <v>1.2000271299</v>
      </c>
      <c r="O84" s="116">
        <v>271488</v>
      </c>
      <c r="P84" s="116">
        <v>61324</v>
      </c>
      <c r="Q84" s="112">
        <v>4.9156406902000001</v>
      </c>
      <c r="R84" s="111">
        <v>4.2210814902999996</v>
      </c>
      <c r="S84" s="111">
        <v>5.7244863550999998</v>
      </c>
      <c r="T84" s="111">
        <v>0.62187445900000005</v>
      </c>
      <c r="U84" s="114">
        <v>4.4271084729999997</v>
      </c>
      <c r="V84" s="111">
        <v>4.4104867374000003</v>
      </c>
      <c r="W84" s="111">
        <v>4.4437928507000004</v>
      </c>
      <c r="X84" s="111">
        <v>1.039075878</v>
      </c>
      <c r="Y84" s="111">
        <v>0.89225885940000005</v>
      </c>
      <c r="Z84" s="111">
        <v>1.2100509497</v>
      </c>
      <c r="AA84" s="116">
        <v>340213</v>
      </c>
      <c r="AB84" s="116">
        <v>69965</v>
      </c>
      <c r="AC84" s="112">
        <v>5.2098591743</v>
      </c>
      <c r="AD84" s="111">
        <v>4.4738974983000004</v>
      </c>
      <c r="AE84" s="111">
        <v>6.066887457</v>
      </c>
      <c r="AF84" s="111">
        <v>0.44176086310000001</v>
      </c>
      <c r="AG84" s="114">
        <v>4.8626170228000003</v>
      </c>
      <c r="AH84" s="111">
        <v>4.8463047965000001</v>
      </c>
      <c r="AI84" s="111">
        <v>4.8789841546000003</v>
      </c>
      <c r="AJ84" s="111">
        <v>1.0615924349999999</v>
      </c>
      <c r="AK84" s="111">
        <v>0.91162842990000004</v>
      </c>
      <c r="AL84" s="111">
        <v>1.2362257046</v>
      </c>
      <c r="AM84" s="111">
        <v>0.4547122455</v>
      </c>
      <c r="AN84" s="111">
        <v>1.0598535375</v>
      </c>
      <c r="AO84" s="111">
        <v>1.2343372937999999</v>
      </c>
      <c r="AP84" s="111">
        <v>0.91003449910000001</v>
      </c>
      <c r="AQ84" s="111">
        <v>0.72648207899999995</v>
      </c>
      <c r="AR84" s="111">
        <v>1.0275898366</v>
      </c>
      <c r="AS84" s="111">
        <v>0.8822547114</v>
      </c>
      <c r="AT84" s="111">
        <v>1.1968662322000001</v>
      </c>
      <c r="AU84" s="113" t="s">
        <v>28</v>
      </c>
      <c r="AV84" s="113" t="s">
        <v>28</v>
      </c>
      <c r="AW84" s="113" t="s">
        <v>28</v>
      </c>
      <c r="AX84" s="113" t="s">
        <v>28</v>
      </c>
      <c r="AY84" s="113" t="s">
        <v>28</v>
      </c>
      <c r="AZ84" s="113" t="s">
        <v>28</v>
      </c>
      <c r="BA84" s="113" t="s">
        <v>28</v>
      </c>
      <c r="BB84" s="113" t="s">
        <v>28</v>
      </c>
      <c r="BC84" s="107" t="s">
        <v>28</v>
      </c>
      <c r="BD84" s="108">
        <v>204490</v>
      </c>
      <c r="BE84" s="108">
        <v>271488</v>
      </c>
      <c r="BF84" s="108">
        <v>340213</v>
      </c>
      <c r="BG84" s="43"/>
      <c r="BH84" s="43"/>
      <c r="BI84" s="43"/>
      <c r="BJ84" s="43"/>
      <c r="BK84" s="43"/>
      <c r="BL84" s="43"/>
      <c r="BM84" s="43"/>
      <c r="BN84" s="43"/>
      <c r="BO84" s="43"/>
      <c r="BP84" s="43"/>
      <c r="BQ84" s="43"/>
      <c r="BR84" s="43"/>
      <c r="BS84" s="43"/>
      <c r="BT84" s="43"/>
      <c r="BU84" s="43"/>
      <c r="BV84" s="43"/>
      <c r="BW84" s="43"/>
    </row>
    <row r="85" spans="1:93" x14ac:dyDescent="0.3">
      <c r="A85" s="10"/>
      <c r="B85" t="s">
        <v>97</v>
      </c>
      <c r="C85" s="103">
        <v>162162</v>
      </c>
      <c r="D85" s="117">
        <v>33608</v>
      </c>
      <c r="E85" s="115">
        <v>4.9120435757000003</v>
      </c>
      <c r="F85" s="105">
        <v>4.2179454118999997</v>
      </c>
      <c r="G85" s="105">
        <v>5.7203613926000001</v>
      </c>
      <c r="H85" s="105">
        <v>0.46769830820000002</v>
      </c>
      <c r="I85" s="106">
        <v>4.8251011663999996</v>
      </c>
      <c r="J85" s="105">
        <v>4.8016737977000004</v>
      </c>
      <c r="K85" s="105">
        <v>4.8486428371999999</v>
      </c>
      <c r="L85" s="105">
        <v>1.0580711059000001</v>
      </c>
      <c r="M85" s="105">
        <v>0.90855997060000004</v>
      </c>
      <c r="N85" s="105">
        <v>1.2321855478999999</v>
      </c>
      <c r="O85" s="117">
        <v>179620</v>
      </c>
      <c r="P85" s="117">
        <v>35505</v>
      </c>
      <c r="Q85" s="115">
        <v>4.9317023656999996</v>
      </c>
      <c r="R85" s="105">
        <v>4.2349228634999996</v>
      </c>
      <c r="S85" s="105">
        <v>5.7431242568999998</v>
      </c>
      <c r="T85" s="105">
        <v>0.59250564299999997</v>
      </c>
      <c r="U85" s="106">
        <v>5.0590057738</v>
      </c>
      <c r="V85" s="105">
        <v>5.0356640946000004</v>
      </c>
      <c r="W85" s="105">
        <v>5.0824556480999998</v>
      </c>
      <c r="X85" s="105">
        <v>1.0424710203000001</v>
      </c>
      <c r="Y85" s="105">
        <v>0.89518467069999996</v>
      </c>
      <c r="Z85" s="105">
        <v>1.2139906588</v>
      </c>
      <c r="AA85" s="117">
        <v>203295</v>
      </c>
      <c r="AB85" s="117">
        <v>35230</v>
      </c>
      <c r="AC85" s="115">
        <v>5.5073173999999998</v>
      </c>
      <c r="AD85" s="105">
        <v>4.7292762839</v>
      </c>
      <c r="AE85" s="105">
        <v>6.4133586459999998</v>
      </c>
      <c r="AF85" s="105">
        <v>0.13789160070000001</v>
      </c>
      <c r="AG85" s="106">
        <v>5.7705080896999998</v>
      </c>
      <c r="AH85" s="105">
        <v>5.7454784147</v>
      </c>
      <c r="AI85" s="105">
        <v>5.7956468042999996</v>
      </c>
      <c r="AJ85" s="105">
        <v>1.1222043233000001</v>
      </c>
      <c r="AK85" s="105">
        <v>0.9636659568</v>
      </c>
      <c r="AL85" s="105">
        <v>1.3068247709</v>
      </c>
      <c r="AM85" s="105">
        <v>0.1556992187</v>
      </c>
      <c r="AN85" s="105">
        <v>1.1167173101000001</v>
      </c>
      <c r="AO85" s="105">
        <v>1.3005644307999999</v>
      </c>
      <c r="AP85" s="105">
        <v>0.95885872409999995</v>
      </c>
      <c r="AQ85" s="105">
        <v>0.95904352169999996</v>
      </c>
      <c r="AR85" s="105">
        <v>1.0040021611000001</v>
      </c>
      <c r="AS85" s="105">
        <v>0.86204588630000001</v>
      </c>
      <c r="AT85" s="105">
        <v>1.1693348992000001</v>
      </c>
      <c r="AU85" s="103" t="s">
        <v>28</v>
      </c>
      <c r="AV85" s="103" t="s">
        <v>28</v>
      </c>
      <c r="AW85" s="103" t="s">
        <v>28</v>
      </c>
      <c r="AX85" s="103" t="s">
        <v>28</v>
      </c>
      <c r="AY85" s="103" t="s">
        <v>28</v>
      </c>
      <c r="AZ85" s="103" t="s">
        <v>28</v>
      </c>
      <c r="BA85" s="103" t="s">
        <v>28</v>
      </c>
      <c r="BB85" s="103" t="s">
        <v>28</v>
      </c>
      <c r="BC85" s="109" t="s">
        <v>28</v>
      </c>
      <c r="BD85" s="110">
        <v>162162</v>
      </c>
      <c r="BE85" s="110">
        <v>179620</v>
      </c>
      <c r="BF85" s="110">
        <v>203295</v>
      </c>
    </row>
    <row r="86" spans="1:93" x14ac:dyDescent="0.3">
      <c r="A86" s="10"/>
      <c r="B86" t="s">
        <v>98</v>
      </c>
      <c r="C86" s="103">
        <v>192030</v>
      </c>
      <c r="D86" s="117">
        <v>36656</v>
      </c>
      <c r="E86" s="115">
        <v>5.0634966866999997</v>
      </c>
      <c r="F86" s="105">
        <v>4.3480845309999996</v>
      </c>
      <c r="G86" s="105">
        <v>5.8966191926000002</v>
      </c>
      <c r="H86" s="105">
        <v>0.26396547970000001</v>
      </c>
      <c r="I86" s="106">
        <v>5.2387058053000004</v>
      </c>
      <c r="J86" s="105">
        <v>5.2153273022000004</v>
      </c>
      <c r="K86" s="105">
        <v>5.2621891062000001</v>
      </c>
      <c r="L86" s="105">
        <v>1.0906946277</v>
      </c>
      <c r="M86" s="105">
        <v>0.93659238509999998</v>
      </c>
      <c r="N86" s="105">
        <v>1.2701520851999999</v>
      </c>
      <c r="O86" s="117">
        <v>207667</v>
      </c>
      <c r="P86" s="117">
        <v>37614</v>
      </c>
      <c r="Q86" s="115">
        <v>5.1672879915000003</v>
      </c>
      <c r="R86" s="105">
        <v>4.4372686073000001</v>
      </c>
      <c r="S86" s="105">
        <v>6.0174101570999996</v>
      </c>
      <c r="T86" s="105">
        <v>0.25606987669999998</v>
      </c>
      <c r="U86" s="106">
        <v>5.5210028181000004</v>
      </c>
      <c r="V86" s="105">
        <v>5.4973082547000001</v>
      </c>
      <c r="W86" s="105">
        <v>5.5447995100999998</v>
      </c>
      <c r="X86" s="105">
        <v>1.0922694813</v>
      </c>
      <c r="Y86" s="105">
        <v>0.93795683299999999</v>
      </c>
      <c r="Z86" s="105">
        <v>1.2719696447</v>
      </c>
      <c r="AA86" s="117">
        <v>249507</v>
      </c>
      <c r="AB86" s="117">
        <v>40116</v>
      </c>
      <c r="AC86" s="115">
        <v>5.8474044273999999</v>
      </c>
      <c r="AD86" s="105">
        <v>5.0213839404999998</v>
      </c>
      <c r="AE86" s="105">
        <v>6.8093057496</v>
      </c>
      <c r="AF86" s="105">
        <v>2.4134888199999999E-2</v>
      </c>
      <c r="AG86" s="106">
        <v>6.2196380497000003</v>
      </c>
      <c r="AH86" s="105">
        <v>6.1952812584999997</v>
      </c>
      <c r="AI86" s="105">
        <v>6.2440905996999998</v>
      </c>
      <c r="AJ86" s="105">
        <v>1.1915025142</v>
      </c>
      <c r="AK86" s="105">
        <v>1.0231875807999999</v>
      </c>
      <c r="AL86" s="105">
        <v>1.3875053489</v>
      </c>
      <c r="AM86" s="105">
        <v>0.1117430301</v>
      </c>
      <c r="AN86" s="105">
        <v>1.1316196111000001</v>
      </c>
      <c r="AO86" s="105">
        <v>1.3178898006999999</v>
      </c>
      <c r="AP86" s="105">
        <v>0.9716767999</v>
      </c>
      <c r="AQ86" s="105">
        <v>0.79414333299999995</v>
      </c>
      <c r="AR86" s="105">
        <v>1.0204979506</v>
      </c>
      <c r="AS86" s="105">
        <v>0.87623622670000001</v>
      </c>
      <c r="AT86" s="105">
        <v>1.1885106269000001</v>
      </c>
      <c r="AU86" s="103" t="s">
        <v>28</v>
      </c>
      <c r="AV86" s="103" t="s">
        <v>28</v>
      </c>
      <c r="AW86" s="103" t="s">
        <v>28</v>
      </c>
      <c r="AX86" s="103" t="s">
        <v>28</v>
      </c>
      <c r="AY86" s="103" t="s">
        <v>28</v>
      </c>
      <c r="AZ86" s="103" t="s">
        <v>28</v>
      </c>
      <c r="BA86" s="103" t="s">
        <v>28</v>
      </c>
      <c r="BB86" s="103" t="s">
        <v>28</v>
      </c>
      <c r="BC86" s="109" t="s">
        <v>28</v>
      </c>
      <c r="BD86" s="110">
        <v>192030</v>
      </c>
      <c r="BE86" s="110">
        <v>207667</v>
      </c>
      <c r="BF86" s="110">
        <v>249507</v>
      </c>
    </row>
    <row r="87" spans="1:93" x14ac:dyDescent="0.3">
      <c r="A87" s="10"/>
      <c r="B87" t="s">
        <v>99</v>
      </c>
      <c r="C87" s="103">
        <v>206254</v>
      </c>
      <c r="D87" s="117">
        <v>42753</v>
      </c>
      <c r="E87" s="115">
        <v>5.0172268008999996</v>
      </c>
      <c r="F87" s="105">
        <v>4.3081414652000003</v>
      </c>
      <c r="G87" s="105">
        <v>5.8430218632999997</v>
      </c>
      <c r="H87" s="105">
        <v>0.31797567869999999</v>
      </c>
      <c r="I87" s="106">
        <v>4.8243164221999999</v>
      </c>
      <c r="J87" s="105">
        <v>4.8035411898999998</v>
      </c>
      <c r="K87" s="105">
        <v>4.8451815071000004</v>
      </c>
      <c r="L87" s="105">
        <v>1.0807279349000001</v>
      </c>
      <c r="M87" s="105">
        <v>0.92798851110000002</v>
      </c>
      <c r="N87" s="105">
        <v>1.2586070358000001</v>
      </c>
      <c r="O87" s="117">
        <v>245011</v>
      </c>
      <c r="P87" s="117">
        <v>47647</v>
      </c>
      <c r="Q87" s="115">
        <v>5.1893953725999999</v>
      </c>
      <c r="R87" s="105">
        <v>4.4561976466999997</v>
      </c>
      <c r="S87" s="105">
        <v>6.0432293331000002</v>
      </c>
      <c r="T87" s="105">
        <v>0.23382231489999999</v>
      </c>
      <c r="U87" s="106">
        <v>5.1422125213000003</v>
      </c>
      <c r="V87" s="105">
        <v>5.1218914883000002</v>
      </c>
      <c r="W87" s="105">
        <v>5.1626141776000001</v>
      </c>
      <c r="X87" s="105">
        <v>1.0969425743000001</v>
      </c>
      <c r="Y87" s="105">
        <v>0.94195808319999996</v>
      </c>
      <c r="Z87" s="105">
        <v>1.2774273429</v>
      </c>
      <c r="AA87" s="117">
        <v>295065</v>
      </c>
      <c r="AB87" s="117">
        <v>53586</v>
      </c>
      <c r="AC87" s="115">
        <v>5.4949625406999996</v>
      </c>
      <c r="AD87" s="105">
        <v>4.7187041924999997</v>
      </c>
      <c r="AE87" s="105">
        <v>6.3989205705999996</v>
      </c>
      <c r="AF87" s="105">
        <v>0.1457072804</v>
      </c>
      <c r="AG87" s="106">
        <v>5.506382264</v>
      </c>
      <c r="AH87" s="105">
        <v>5.4865499985000001</v>
      </c>
      <c r="AI87" s="105">
        <v>5.5262862173</v>
      </c>
      <c r="AJ87" s="105">
        <v>1.1196868224000001</v>
      </c>
      <c r="AK87" s="105">
        <v>0.96151172350000003</v>
      </c>
      <c r="AL87" s="105">
        <v>1.3038827812</v>
      </c>
      <c r="AM87" s="105">
        <v>0.46183646820000002</v>
      </c>
      <c r="AN87" s="105">
        <v>1.0588830001</v>
      </c>
      <c r="AO87" s="105">
        <v>1.2332003195000001</v>
      </c>
      <c r="AP87" s="105">
        <v>0.90920606339999999</v>
      </c>
      <c r="AQ87" s="105">
        <v>0.66449661650000003</v>
      </c>
      <c r="AR87" s="105">
        <v>1.0343154851</v>
      </c>
      <c r="AS87" s="105">
        <v>0.88804617210000003</v>
      </c>
      <c r="AT87" s="105">
        <v>1.2046766896000001</v>
      </c>
      <c r="AU87" s="103" t="s">
        <v>28</v>
      </c>
      <c r="AV87" s="103" t="s">
        <v>28</v>
      </c>
      <c r="AW87" s="103" t="s">
        <v>28</v>
      </c>
      <c r="AX87" s="103" t="s">
        <v>28</v>
      </c>
      <c r="AY87" s="103" t="s">
        <v>28</v>
      </c>
      <c r="AZ87" s="103" t="s">
        <v>28</v>
      </c>
      <c r="BA87" s="103" t="s">
        <v>28</v>
      </c>
      <c r="BB87" s="103" t="s">
        <v>28</v>
      </c>
      <c r="BC87" s="109" t="s">
        <v>28</v>
      </c>
      <c r="BD87" s="110">
        <v>206254</v>
      </c>
      <c r="BE87" s="110">
        <v>245011</v>
      </c>
      <c r="BF87" s="110">
        <v>295065</v>
      </c>
    </row>
    <row r="88" spans="1:93" x14ac:dyDescent="0.3">
      <c r="A88" s="10"/>
      <c r="B88" t="s">
        <v>100</v>
      </c>
      <c r="C88" s="103">
        <v>80337</v>
      </c>
      <c r="D88" s="117">
        <v>15597</v>
      </c>
      <c r="E88" s="115">
        <v>4.9933500613000001</v>
      </c>
      <c r="F88" s="105">
        <v>4.2872744243999996</v>
      </c>
      <c r="G88" s="105">
        <v>5.8157100215000002</v>
      </c>
      <c r="H88" s="105">
        <v>0.34889115549999999</v>
      </c>
      <c r="I88" s="106">
        <v>5.1507982304000004</v>
      </c>
      <c r="J88" s="105">
        <v>5.1153034803999997</v>
      </c>
      <c r="K88" s="105">
        <v>5.1865392762000004</v>
      </c>
      <c r="L88" s="105">
        <v>1.0755848029999999</v>
      </c>
      <c r="M88" s="105">
        <v>0.92349367869999999</v>
      </c>
      <c r="N88" s="105">
        <v>1.252723971</v>
      </c>
      <c r="O88" s="117">
        <v>91230</v>
      </c>
      <c r="P88" s="117">
        <v>16759</v>
      </c>
      <c r="Q88" s="115">
        <v>5.1886167495000004</v>
      </c>
      <c r="R88" s="105">
        <v>4.4550599612999999</v>
      </c>
      <c r="S88" s="105">
        <v>6.0429587944999996</v>
      </c>
      <c r="T88" s="105">
        <v>0.23490491729999999</v>
      </c>
      <c r="U88" s="106">
        <v>5.4436422221000003</v>
      </c>
      <c r="V88" s="105">
        <v>5.4084326686999997</v>
      </c>
      <c r="W88" s="105">
        <v>5.4790809939000003</v>
      </c>
      <c r="X88" s="105">
        <v>1.0967779876999999</v>
      </c>
      <c r="Y88" s="105">
        <v>0.94171759749999995</v>
      </c>
      <c r="Z88" s="105">
        <v>1.2773701559999999</v>
      </c>
      <c r="AA88" s="117">
        <v>90775</v>
      </c>
      <c r="AB88" s="117">
        <v>16525</v>
      </c>
      <c r="AC88" s="115">
        <v>5.1135086123000004</v>
      </c>
      <c r="AD88" s="105">
        <v>4.3905860616999997</v>
      </c>
      <c r="AE88" s="105">
        <v>5.9554624281999997</v>
      </c>
      <c r="AF88" s="105">
        <v>0.59713011979999997</v>
      </c>
      <c r="AG88" s="106">
        <v>5.4931921331</v>
      </c>
      <c r="AH88" s="105">
        <v>5.4575734452000004</v>
      </c>
      <c r="AI88" s="105">
        <v>5.5290432853000002</v>
      </c>
      <c r="AJ88" s="105">
        <v>1.0419594614000001</v>
      </c>
      <c r="AK88" s="105">
        <v>0.89465238739999997</v>
      </c>
      <c r="AL88" s="105">
        <v>1.2135210664</v>
      </c>
      <c r="AM88" s="105">
        <v>0.8514699188</v>
      </c>
      <c r="AN88" s="105">
        <v>0.98552443919999999</v>
      </c>
      <c r="AO88" s="105">
        <v>1.148031346</v>
      </c>
      <c r="AP88" s="105">
        <v>0.84602081959999997</v>
      </c>
      <c r="AQ88" s="105">
        <v>0.62237640049999998</v>
      </c>
      <c r="AR88" s="105">
        <v>1.0391053473</v>
      </c>
      <c r="AS88" s="105">
        <v>0.89198745970000004</v>
      </c>
      <c r="AT88" s="105">
        <v>1.2104877831</v>
      </c>
      <c r="AU88" s="103" t="s">
        <v>28</v>
      </c>
      <c r="AV88" s="103" t="s">
        <v>28</v>
      </c>
      <c r="AW88" s="103" t="s">
        <v>28</v>
      </c>
      <c r="AX88" s="103" t="s">
        <v>28</v>
      </c>
      <c r="AY88" s="103" t="s">
        <v>28</v>
      </c>
      <c r="AZ88" s="103" t="s">
        <v>28</v>
      </c>
      <c r="BA88" s="103" t="s">
        <v>28</v>
      </c>
      <c r="BB88" s="103" t="s">
        <v>28</v>
      </c>
      <c r="BC88" s="109" t="s">
        <v>28</v>
      </c>
      <c r="BD88" s="110">
        <v>80337</v>
      </c>
      <c r="BE88" s="110">
        <v>91230</v>
      </c>
      <c r="BF88" s="110">
        <v>90775</v>
      </c>
    </row>
    <row r="89" spans="1:93" x14ac:dyDescent="0.3">
      <c r="A89" s="10"/>
      <c r="B89" t="s">
        <v>148</v>
      </c>
      <c r="C89" s="103">
        <v>204558</v>
      </c>
      <c r="D89" s="117">
        <v>40150</v>
      </c>
      <c r="E89" s="115">
        <v>5.2149799624000002</v>
      </c>
      <c r="F89" s="105">
        <v>4.4781482921000002</v>
      </c>
      <c r="G89" s="105">
        <v>6.0730494469999998</v>
      </c>
      <c r="H89" s="105">
        <v>0.13456739940000001</v>
      </c>
      <c r="I89" s="106">
        <v>5.0948443337000002</v>
      </c>
      <c r="J89" s="105">
        <v>5.0728135419999996</v>
      </c>
      <c r="K89" s="105">
        <v>5.1169708034000001</v>
      </c>
      <c r="L89" s="105">
        <v>1.1233246471</v>
      </c>
      <c r="M89" s="105">
        <v>0.96460856719999999</v>
      </c>
      <c r="N89" s="105">
        <v>1.3081557696999999</v>
      </c>
      <c r="O89" s="117">
        <v>241460</v>
      </c>
      <c r="P89" s="117">
        <v>43755</v>
      </c>
      <c r="Q89" s="115">
        <v>5.4592204860000004</v>
      </c>
      <c r="R89" s="105">
        <v>4.6879873390000002</v>
      </c>
      <c r="S89" s="105">
        <v>6.3573312298999998</v>
      </c>
      <c r="T89" s="105">
        <v>6.5325447300000006E-2</v>
      </c>
      <c r="U89" s="106">
        <v>5.5184550336999996</v>
      </c>
      <c r="V89" s="105">
        <v>5.4964877092000002</v>
      </c>
      <c r="W89" s="105">
        <v>5.5405101530999996</v>
      </c>
      <c r="X89" s="105">
        <v>1.1539786321000001</v>
      </c>
      <c r="Y89" s="105">
        <v>0.99095415379999996</v>
      </c>
      <c r="Z89" s="105">
        <v>1.3438226969</v>
      </c>
      <c r="AA89" s="117">
        <v>274776</v>
      </c>
      <c r="AB89" s="117">
        <v>44935</v>
      </c>
      <c r="AC89" s="115">
        <v>5.8484466904000003</v>
      </c>
      <c r="AD89" s="105">
        <v>5.0222957480000003</v>
      </c>
      <c r="AE89" s="105">
        <v>6.8104967143000001</v>
      </c>
      <c r="AF89" s="105">
        <v>2.3988185200000001E-2</v>
      </c>
      <c r="AG89" s="106">
        <v>6.1149660620999997</v>
      </c>
      <c r="AH89" s="105">
        <v>6.0921447254999999</v>
      </c>
      <c r="AI89" s="105">
        <v>6.1378728880000004</v>
      </c>
      <c r="AJ89" s="105">
        <v>1.191714892</v>
      </c>
      <c r="AK89" s="105">
        <v>1.0233733761999999</v>
      </c>
      <c r="AL89" s="105">
        <v>1.3877480271</v>
      </c>
      <c r="AM89" s="105">
        <v>0.37568321970000002</v>
      </c>
      <c r="AN89" s="105">
        <v>1.0712970294999999</v>
      </c>
      <c r="AO89" s="105">
        <v>1.2476252667000001</v>
      </c>
      <c r="AP89" s="105">
        <v>0.9198894541</v>
      </c>
      <c r="AQ89" s="105">
        <v>0.55612087669999999</v>
      </c>
      <c r="AR89" s="105">
        <v>1.0468344127</v>
      </c>
      <c r="AS89" s="105">
        <v>0.89885212339999998</v>
      </c>
      <c r="AT89" s="105">
        <v>1.2191797282000001</v>
      </c>
      <c r="AU89" s="103" t="s">
        <v>28</v>
      </c>
      <c r="AV89" s="103" t="s">
        <v>28</v>
      </c>
      <c r="AW89" s="103" t="s">
        <v>28</v>
      </c>
      <c r="AX89" s="103" t="s">
        <v>28</v>
      </c>
      <c r="AY89" s="103" t="s">
        <v>28</v>
      </c>
      <c r="AZ89" s="103" t="s">
        <v>28</v>
      </c>
      <c r="BA89" s="103" t="s">
        <v>28</v>
      </c>
      <c r="BB89" s="103" t="s">
        <v>28</v>
      </c>
      <c r="BC89" s="109" t="s">
        <v>28</v>
      </c>
      <c r="BD89" s="110">
        <v>204558</v>
      </c>
      <c r="BE89" s="110">
        <v>241460</v>
      </c>
      <c r="BF89" s="110">
        <v>274776</v>
      </c>
    </row>
    <row r="90" spans="1:93" x14ac:dyDescent="0.3">
      <c r="A90" s="10"/>
      <c r="B90" t="s">
        <v>149</v>
      </c>
      <c r="C90" s="103">
        <v>143168</v>
      </c>
      <c r="D90" s="117">
        <v>27436</v>
      </c>
      <c r="E90" s="115">
        <v>5.1012042515999996</v>
      </c>
      <c r="F90" s="105">
        <v>4.3801880939000002</v>
      </c>
      <c r="G90" s="105">
        <v>5.9409057917999997</v>
      </c>
      <c r="H90" s="105">
        <v>0.2255001019</v>
      </c>
      <c r="I90" s="106">
        <v>5.2182533897000001</v>
      </c>
      <c r="J90" s="105">
        <v>5.1912930133000001</v>
      </c>
      <c r="K90" s="105">
        <v>5.2453537817000004</v>
      </c>
      <c r="L90" s="105">
        <v>1.0988169671000001</v>
      </c>
      <c r="M90" s="105">
        <v>0.94350760310000004</v>
      </c>
      <c r="N90" s="105">
        <v>1.2796915712000001</v>
      </c>
      <c r="O90" s="117">
        <v>157031</v>
      </c>
      <c r="P90" s="117">
        <v>28839</v>
      </c>
      <c r="Q90" s="115">
        <v>5.3354213384999998</v>
      </c>
      <c r="R90" s="105">
        <v>4.5814384919000002</v>
      </c>
      <c r="S90" s="105">
        <v>6.2134896953999998</v>
      </c>
      <c r="T90" s="105">
        <v>0.1217894361</v>
      </c>
      <c r="U90" s="106">
        <v>5.4450917161000003</v>
      </c>
      <c r="V90" s="105">
        <v>5.4182267052000004</v>
      </c>
      <c r="W90" s="105">
        <v>5.4720899309000002</v>
      </c>
      <c r="X90" s="105">
        <v>1.1278097732000001</v>
      </c>
      <c r="Y90" s="105">
        <v>0.9684316905</v>
      </c>
      <c r="Z90" s="105">
        <v>1.3134172466</v>
      </c>
      <c r="AA90" s="117">
        <v>164767</v>
      </c>
      <c r="AB90" s="117">
        <v>28973</v>
      </c>
      <c r="AC90" s="115">
        <v>5.4804154029000003</v>
      </c>
      <c r="AD90" s="105">
        <v>4.7059490100000003</v>
      </c>
      <c r="AE90" s="105">
        <v>6.3823371064999996</v>
      </c>
      <c r="AF90" s="105">
        <v>0.1555417436</v>
      </c>
      <c r="AG90" s="106">
        <v>5.6869154039999996</v>
      </c>
      <c r="AH90" s="105">
        <v>5.6595222735000004</v>
      </c>
      <c r="AI90" s="105">
        <v>5.7144411223000002</v>
      </c>
      <c r="AJ90" s="105">
        <v>1.1167226095</v>
      </c>
      <c r="AK90" s="105">
        <v>0.95891265029999995</v>
      </c>
      <c r="AL90" s="105">
        <v>1.3005036342</v>
      </c>
      <c r="AM90" s="105">
        <v>0.73036961629999997</v>
      </c>
      <c r="AN90" s="105">
        <v>1.0271757477000001</v>
      </c>
      <c r="AO90" s="105">
        <v>1.1963810801999999</v>
      </c>
      <c r="AP90" s="105">
        <v>0.88190128899999998</v>
      </c>
      <c r="AQ90" s="105">
        <v>0.56402199610000003</v>
      </c>
      <c r="AR90" s="105">
        <v>1.0459140774</v>
      </c>
      <c r="AS90" s="105">
        <v>0.89796123790000004</v>
      </c>
      <c r="AT90" s="105">
        <v>1.2182444088</v>
      </c>
      <c r="AU90" s="103" t="s">
        <v>28</v>
      </c>
      <c r="AV90" s="103" t="s">
        <v>28</v>
      </c>
      <c r="AW90" s="103" t="s">
        <v>28</v>
      </c>
      <c r="AX90" s="103" t="s">
        <v>28</v>
      </c>
      <c r="AY90" s="103" t="s">
        <v>28</v>
      </c>
      <c r="AZ90" s="103" t="s">
        <v>28</v>
      </c>
      <c r="BA90" s="103" t="s">
        <v>28</v>
      </c>
      <c r="BB90" s="103" t="s">
        <v>28</v>
      </c>
      <c r="BC90" s="109" t="s">
        <v>28</v>
      </c>
      <c r="BD90" s="110">
        <v>143168</v>
      </c>
      <c r="BE90" s="110">
        <v>157031</v>
      </c>
      <c r="BF90" s="110">
        <v>164767</v>
      </c>
    </row>
    <row r="91" spans="1:93" x14ac:dyDescent="0.3">
      <c r="A91" s="10"/>
      <c r="B91" t="s">
        <v>101</v>
      </c>
      <c r="C91" s="103">
        <v>167111</v>
      </c>
      <c r="D91" s="117">
        <v>36632</v>
      </c>
      <c r="E91" s="115">
        <v>4.7701422336999997</v>
      </c>
      <c r="F91" s="105">
        <v>4.0957936053999999</v>
      </c>
      <c r="G91" s="105">
        <v>5.5555184469999999</v>
      </c>
      <c r="H91" s="105">
        <v>0.72714928000000001</v>
      </c>
      <c r="I91" s="106">
        <v>4.5618857829000001</v>
      </c>
      <c r="J91" s="105">
        <v>4.5400660576999998</v>
      </c>
      <c r="K91" s="105">
        <v>4.5838103745999996</v>
      </c>
      <c r="L91" s="105">
        <v>1.0275050681</v>
      </c>
      <c r="M91" s="105">
        <v>0.88224805070000001</v>
      </c>
      <c r="N91" s="105">
        <v>1.1966778095999999</v>
      </c>
      <c r="O91" s="117">
        <v>200093</v>
      </c>
      <c r="P91" s="117">
        <v>39916</v>
      </c>
      <c r="Q91" s="115">
        <v>5.1655195300000001</v>
      </c>
      <c r="R91" s="105">
        <v>4.4355482872999996</v>
      </c>
      <c r="S91" s="105">
        <v>6.0156242896999998</v>
      </c>
      <c r="T91" s="105">
        <v>0.25806065020000002</v>
      </c>
      <c r="U91" s="106">
        <v>5.0128519891999996</v>
      </c>
      <c r="V91" s="105">
        <v>4.9909357555999998</v>
      </c>
      <c r="W91" s="105">
        <v>5.0348644614999998</v>
      </c>
      <c r="X91" s="105">
        <v>1.0918956610999999</v>
      </c>
      <c r="Y91" s="105">
        <v>0.9375931891</v>
      </c>
      <c r="Z91" s="105">
        <v>1.2715921453000001</v>
      </c>
      <c r="AA91" s="117">
        <v>227558</v>
      </c>
      <c r="AB91" s="117">
        <v>44176</v>
      </c>
      <c r="AC91" s="115">
        <v>5.2082639985999997</v>
      </c>
      <c r="AD91" s="105">
        <v>4.4723825915999997</v>
      </c>
      <c r="AE91" s="105">
        <v>6.0652266043000003</v>
      </c>
      <c r="AF91" s="105">
        <v>0.44420064770000001</v>
      </c>
      <c r="AG91" s="106">
        <v>5.1511680551000003</v>
      </c>
      <c r="AH91" s="105">
        <v>5.1300469871000001</v>
      </c>
      <c r="AI91" s="105">
        <v>5.1723760812000004</v>
      </c>
      <c r="AJ91" s="105">
        <v>1.0612673924</v>
      </c>
      <c r="AK91" s="105">
        <v>0.91131974339999999</v>
      </c>
      <c r="AL91" s="105">
        <v>1.2358872792</v>
      </c>
      <c r="AM91" s="105">
        <v>0.91562908980000002</v>
      </c>
      <c r="AN91" s="105">
        <v>1.0082749602000001</v>
      </c>
      <c r="AO91" s="105">
        <v>1.1743348889</v>
      </c>
      <c r="AP91" s="105">
        <v>0.86569717459999995</v>
      </c>
      <c r="AQ91" s="105">
        <v>0.30627124760000002</v>
      </c>
      <c r="AR91" s="105">
        <v>1.0828858506000001</v>
      </c>
      <c r="AS91" s="105">
        <v>0.92967423559999995</v>
      </c>
      <c r="AT91" s="105">
        <v>1.261346954</v>
      </c>
      <c r="AU91" s="103" t="s">
        <v>28</v>
      </c>
      <c r="AV91" s="103" t="s">
        <v>28</v>
      </c>
      <c r="AW91" s="103" t="s">
        <v>28</v>
      </c>
      <c r="AX91" s="103" t="s">
        <v>28</v>
      </c>
      <c r="AY91" s="103" t="s">
        <v>28</v>
      </c>
      <c r="AZ91" s="103" t="s">
        <v>28</v>
      </c>
      <c r="BA91" s="103" t="s">
        <v>28</v>
      </c>
      <c r="BB91" s="103" t="s">
        <v>28</v>
      </c>
      <c r="BC91" s="109" t="s">
        <v>28</v>
      </c>
      <c r="BD91" s="110">
        <v>167111</v>
      </c>
      <c r="BE91" s="110">
        <v>200093</v>
      </c>
      <c r="BF91" s="110">
        <v>227558</v>
      </c>
    </row>
    <row r="92" spans="1:93" x14ac:dyDescent="0.3">
      <c r="A92" s="10"/>
      <c r="B92" t="s">
        <v>111</v>
      </c>
      <c r="C92" s="103">
        <v>121616</v>
      </c>
      <c r="D92" s="117">
        <v>27938</v>
      </c>
      <c r="E92" s="115">
        <v>4.5089582591999999</v>
      </c>
      <c r="F92" s="105">
        <v>3.8716113433000001</v>
      </c>
      <c r="G92" s="105">
        <v>5.2512255960000003</v>
      </c>
      <c r="H92" s="105">
        <v>0.70748284770000003</v>
      </c>
      <c r="I92" s="106">
        <v>4.3530675066000004</v>
      </c>
      <c r="J92" s="105">
        <v>4.3286709634999996</v>
      </c>
      <c r="K92" s="105">
        <v>4.3776015494999996</v>
      </c>
      <c r="L92" s="105">
        <v>0.97124514029999998</v>
      </c>
      <c r="M92" s="105">
        <v>0.83395841920000002</v>
      </c>
      <c r="N92" s="105">
        <v>1.1311320814000001</v>
      </c>
      <c r="O92" s="117">
        <v>153053</v>
      </c>
      <c r="P92" s="117">
        <v>30830</v>
      </c>
      <c r="Q92" s="115">
        <v>4.9393460416000003</v>
      </c>
      <c r="R92" s="105">
        <v>4.2413525411000004</v>
      </c>
      <c r="S92" s="105">
        <v>5.7522073636000002</v>
      </c>
      <c r="T92" s="105">
        <v>0.57888005419999999</v>
      </c>
      <c r="U92" s="106">
        <v>4.9644177749000002</v>
      </c>
      <c r="V92" s="105">
        <v>4.9396088432000003</v>
      </c>
      <c r="W92" s="105">
        <v>4.9893513080999998</v>
      </c>
      <c r="X92" s="105">
        <v>1.0440867525999999</v>
      </c>
      <c r="Y92" s="105">
        <v>0.89654378609999996</v>
      </c>
      <c r="Z92" s="105">
        <v>1.2159106602</v>
      </c>
      <c r="AA92" s="117">
        <v>169378</v>
      </c>
      <c r="AB92" s="117">
        <v>32712</v>
      </c>
      <c r="AC92" s="115">
        <v>5.3898224566000001</v>
      </c>
      <c r="AD92" s="105">
        <v>4.6282107458999997</v>
      </c>
      <c r="AE92" s="105">
        <v>6.2767638961000003</v>
      </c>
      <c r="AF92" s="105">
        <v>0.22786239559999999</v>
      </c>
      <c r="AG92" s="106">
        <v>5.1778552212999998</v>
      </c>
      <c r="AH92" s="105">
        <v>5.1532551833999998</v>
      </c>
      <c r="AI92" s="105">
        <v>5.2025726922000004</v>
      </c>
      <c r="AJ92" s="105">
        <v>1.0982628425000001</v>
      </c>
      <c r="AK92" s="105">
        <v>0.94307223120000006</v>
      </c>
      <c r="AL92" s="105">
        <v>1.2789913980000001</v>
      </c>
      <c r="AM92" s="105">
        <v>0.26188757689999997</v>
      </c>
      <c r="AN92" s="105">
        <v>1.0912016309999999</v>
      </c>
      <c r="AO92" s="105">
        <v>1.2709334145</v>
      </c>
      <c r="AP92" s="105">
        <v>0.93688700439999995</v>
      </c>
      <c r="AQ92" s="105">
        <v>0.24138473730000001</v>
      </c>
      <c r="AR92" s="105">
        <v>1.0954517114</v>
      </c>
      <c r="AS92" s="105">
        <v>0.94048980910000002</v>
      </c>
      <c r="AT92" s="105">
        <v>1.2759462573</v>
      </c>
      <c r="AU92" s="103" t="s">
        <v>28</v>
      </c>
      <c r="AV92" s="103" t="s">
        <v>28</v>
      </c>
      <c r="AW92" s="103" t="s">
        <v>28</v>
      </c>
      <c r="AX92" s="103" t="s">
        <v>28</v>
      </c>
      <c r="AY92" s="103" t="s">
        <v>28</v>
      </c>
      <c r="AZ92" s="103" t="s">
        <v>28</v>
      </c>
      <c r="BA92" s="103" t="s">
        <v>28</v>
      </c>
      <c r="BB92" s="103" t="s">
        <v>28</v>
      </c>
      <c r="BC92" s="109" t="s">
        <v>28</v>
      </c>
      <c r="BD92" s="110">
        <v>121616</v>
      </c>
      <c r="BE92" s="110">
        <v>153053</v>
      </c>
      <c r="BF92" s="110">
        <v>169378</v>
      </c>
    </row>
    <row r="93" spans="1:93" x14ac:dyDescent="0.3">
      <c r="A93" s="10"/>
      <c r="B93" t="s">
        <v>110</v>
      </c>
      <c r="C93" s="103">
        <v>25625</v>
      </c>
      <c r="D93" s="117">
        <v>5091</v>
      </c>
      <c r="E93" s="115">
        <v>5.0236748914999998</v>
      </c>
      <c r="F93" s="105">
        <v>4.3111747007999996</v>
      </c>
      <c r="G93" s="105">
        <v>5.8539287241000002</v>
      </c>
      <c r="H93" s="105">
        <v>0.31187558900000001</v>
      </c>
      <c r="I93" s="106">
        <v>5.0333922609000004</v>
      </c>
      <c r="J93" s="105">
        <v>4.9721401674000001</v>
      </c>
      <c r="K93" s="105">
        <v>5.0953989226000003</v>
      </c>
      <c r="L93" s="105">
        <v>1.0821168758999999</v>
      </c>
      <c r="M93" s="105">
        <v>0.92864188049999996</v>
      </c>
      <c r="N93" s="105">
        <v>1.2609564112</v>
      </c>
      <c r="O93" s="117">
        <v>27673</v>
      </c>
      <c r="P93" s="117">
        <v>5505</v>
      </c>
      <c r="Q93" s="115">
        <v>4.9751013539000004</v>
      </c>
      <c r="R93" s="105">
        <v>4.2695914681999998</v>
      </c>
      <c r="S93" s="105">
        <v>5.7971901211999999</v>
      </c>
      <c r="T93" s="105">
        <v>0.51868805279999997</v>
      </c>
      <c r="U93" s="106">
        <v>5.0268846503000004</v>
      </c>
      <c r="V93" s="105">
        <v>4.9680053058000002</v>
      </c>
      <c r="W93" s="105">
        <v>5.0864618155999999</v>
      </c>
      <c r="X93" s="105">
        <v>1.0516447668</v>
      </c>
      <c r="Y93" s="105">
        <v>0.90251297509999995</v>
      </c>
      <c r="Z93" s="105">
        <v>1.2254191863999999</v>
      </c>
      <c r="AA93" s="117">
        <v>37085</v>
      </c>
      <c r="AB93" s="117">
        <v>7014</v>
      </c>
      <c r="AC93" s="115">
        <v>5.2857632505999996</v>
      </c>
      <c r="AD93" s="105">
        <v>4.5366406370999997</v>
      </c>
      <c r="AE93" s="105">
        <v>6.1585863586</v>
      </c>
      <c r="AF93" s="105">
        <v>0.34108991659999999</v>
      </c>
      <c r="AG93" s="106">
        <v>5.2872825777000001</v>
      </c>
      <c r="AH93" s="105">
        <v>5.2337432035999996</v>
      </c>
      <c r="AI93" s="105">
        <v>5.341369641</v>
      </c>
      <c r="AJ93" s="105">
        <v>1.0770591089999999</v>
      </c>
      <c r="AK93" s="105">
        <v>0.92441335160000004</v>
      </c>
      <c r="AL93" s="105">
        <v>1.2549108277000001</v>
      </c>
      <c r="AM93" s="105">
        <v>0.43939025819999999</v>
      </c>
      <c r="AN93" s="105">
        <v>1.0624433302</v>
      </c>
      <c r="AO93" s="105">
        <v>1.2387554307999999</v>
      </c>
      <c r="AP93" s="105">
        <v>0.91122573659999995</v>
      </c>
      <c r="AQ93" s="105">
        <v>0.9013667809</v>
      </c>
      <c r="AR93" s="105">
        <v>0.99033107460000003</v>
      </c>
      <c r="AS93" s="105">
        <v>0.84927790479999998</v>
      </c>
      <c r="AT93" s="105">
        <v>1.1548112011</v>
      </c>
      <c r="AU93" s="103" t="s">
        <v>28</v>
      </c>
      <c r="AV93" s="103" t="s">
        <v>28</v>
      </c>
      <c r="AW93" s="103" t="s">
        <v>28</v>
      </c>
      <c r="AX93" s="103" t="s">
        <v>28</v>
      </c>
      <c r="AY93" s="103" t="s">
        <v>28</v>
      </c>
      <c r="AZ93" s="103" t="s">
        <v>28</v>
      </c>
      <c r="BA93" s="103" t="s">
        <v>28</v>
      </c>
      <c r="BB93" s="103" t="s">
        <v>28</v>
      </c>
      <c r="BC93" s="109" t="s">
        <v>28</v>
      </c>
      <c r="BD93" s="110">
        <v>25625</v>
      </c>
      <c r="BE93" s="110">
        <v>27673</v>
      </c>
      <c r="BF93" s="110">
        <v>37085</v>
      </c>
    </row>
    <row r="94" spans="1:93" x14ac:dyDescent="0.3">
      <c r="A94" s="10"/>
      <c r="B94" t="s">
        <v>112</v>
      </c>
      <c r="C94" s="103">
        <v>191984</v>
      </c>
      <c r="D94" s="117">
        <v>38885</v>
      </c>
      <c r="E94" s="115">
        <v>5.0016192961000003</v>
      </c>
      <c r="F94" s="105">
        <v>4.2948756494999998</v>
      </c>
      <c r="G94" s="105">
        <v>5.8246612066000001</v>
      </c>
      <c r="H94" s="105">
        <v>0.33768532299999998</v>
      </c>
      <c r="I94" s="106">
        <v>4.9372251510999998</v>
      </c>
      <c r="J94" s="105">
        <v>4.9151894165999996</v>
      </c>
      <c r="K94" s="105">
        <v>4.9593596760000001</v>
      </c>
      <c r="L94" s="105">
        <v>1.0773660246000001</v>
      </c>
      <c r="M94" s="105">
        <v>0.92513100869999998</v>
      </c>
      <c r="N94" s="105">
        <v>1.2546520871</v>
      </c>
      <c r="O94" s="117">
        <v>229445</v>
      </c>
      <c r="P94" s="117">
        <v>43266</v>
      </c>
      <c r="Q94" s="115">
        <v>5.2735058399000003</v>
      </c>
      <c r="R94" s="105">
        <v>4.5285041781000004</v>
      </c>
      <c r="S94" s="105">
        <v>6.1410705940000003</v>
      </c>
      <c r="T94" s="105">
        <v>0.16222871580000001</v>
      </c>
      <c r="U94" s="106">
        <v>5.3031248555000001</v>
      </c>
      <c r="V94" s="105">
        <v>5.2814701423999999</v>
      </c>
      <c r="W94" s="105">
        <v>5.3248683557999996</v>
      </c>
      <c r="X94" s="105">
        <v>1.1147219774999999</v>
      </c>
      <c r="Y94" s="105">
        <v>0.95724235179999995</v>
      </c>
      <c r="Z94" s="105">
        <v>1.2981091828</v>
      </c>
      <c r="AA94" s="117">
        <v>268079</v>
      </c>
      <c r="AB94" s="117">
        <v>49184</v>
      </c>
      <c r="AC94" s="115">
        <v>5.4386647033999997</v>
      </c>
      <c r="AD94" s="105">
        <v>4.6703809672999999</v>
      </c>
      <c r="AE94" s="105">
        <v>6.3333321122999999</v>
      </c>
      <c r="AF94" s="105">
        <v>0.1860442773</v>
      </c>
      <c r="AG94" s="106">
        <v>5.4505326935999996</v>
      </c>
      <c r="AH94" s="105">
        <v>5.4299390161999996</v>
      </c>
      <c r="AI94" s="105">
        <v>5.4712044748000004</v>
      </c>
      <c r="AJ94" s="105">
        <v>1.1082152344</v>
      </c>
      <c r="AK94" s="105">
        <v>0.95166509070000005</v>
      </c>
      <c r="AL94" s="105">
        <v>1.29051808</v>
      </c>
      <c r="AM94" s="105">
        <v>0.69161873129999996</v>
      </c>
      <c r="AN94" s="105">
        <v>1.0313186083000001</v>
      </c>
      <c r="AO94" s="105">
        <v>1.2010727796</v>
      </c>
      <c r="AP94" s="105">
        <v>0.8855567204</v>
      </c>
      <c r="AQ94" s="105">
        <v>0.4960872503</v>
      </c>
      <c r="AR94" s="105">
        <v>1.0543597038999999</v>
      </c>
      <c r="AS94" s="105">
        <v>0.9052996257</v>
      </c>
      <c r="AT94" s="105">
        <v>1.2279629347000001</v>
      </c>
      <c r="AU94" s="103" t="s">
        <v>28</v>
      </c>
      <c r="AV94" s="103" t="s">
        <v>28</v>
      </c>
      <c r="AW94" s="103" t="s">
        <v>28</v>
      </c>
      <c r="AX94" s="103" t="s">
        <v>28</v>
      </c>
      <c r="AY94" s="103" t="s">
        <v>28</v>
      </c>
      <c r="AZ94" s="103" t="s">
        <v>28</v>
      </c>
      <c r="BA94" s="103" t="s">
        <v>28</v>
      </c>
      <c r="BB94" s="103" t="s">
        <v>28</v>
      </c>
      <c r="BC94" s="109" t="s">
        <v>28</v>
      </c>
      <c r="BD94" s="110">
        <v>191984</v>
      </c>
      <c r="BE94" s="110">
        <v>229445</v>
      </c>
      <c r="BF94" s="110">
        <v>268079</v>
      </c>
    </row>
    <row r="95" spans="1:93" x14ac:dyDescent="0.3">
      <c r="A95" s="10"/>
      <c r="B95" t="s">
        <v>102</v>
      </c>
      <c r="C95" s="103">
        <v>184293</v>
      </c>
      <c r="D95" s="117">
        <v>36684</v>
      </c>
      <c r="E95" s="115">
        <v>4.9321163604000002</v>
      </c>
      <c r="F95" s="105">
        <v>4.2352694276999996</v>
      </c>
      <c r="G95" s="105">
        <v>5.7436184894000002</v>
      </c>
      <c r="H95" s="105">
        <v>0.43609626969999998</v>
      </c>
      <c r="I95" s="106">
        <v>5.0237978410000004</v>
      </c>
      <c r="J95" s="105">
        <v>5.00091369</v>
      </c>
      <c r="K95" s="105">
        <v>5.0467867098000001</v>
      </c>
      <c r="L95" s="105">
        <v>1.0623948529</v>
      </c>
      <c r="M95" s="105">
        <v>0.91229162330000002</v>
      </c>
      <c r="N95" s="105">
        <v>1.2371952067</v>
      </c>
      <c r="O95" s="117">
        <v>204099</v>
      </c>
      <c r="P95" s="117">
        <v>39603</v>
      </c>
      <c r="Q95" s="115">
        <v>5.1231327725</v>
      </c>
      <c r="R95" s="105">
        <v>4.3993573776000003</v>
      </c>
      <c r="S95" s="105">
        <v>5.9659825631999999</v>
      </c>
      <c r="T95" s="105">
        <v>0.30521980319999997</v>
      </c>
      <c r="U95" s="106">
        <v>5.1536247254000003</v>
      </c>
      <c r="V95" s="105">
        <v>5.1313147692000003</v>
      </c>
      <c r="W95" s="105">
        <v>5.1760316809000004</v>
      </c>
      <c r="X95" s="105">
        <v>1.0829358814000001</v>
      </c>
      <c r="Y95" s="105">
        <v>0.92994309750000004</v>
      </c>
      <c r="Z95" s="105">
        <v>1.2610987989</v>
      </c>
      <c r="AA95" s="117">
        <v>235236</v>
      </c>
      <c r="AB95" s="117">
        <v>40871</v>
      </c>
      <c r="AC95" s="115">
        <v>5.6116331788</v>
      </c>
      <c r="AD95" s="105">
        <v>4.8189088825999997</v>
      </c>
      <c r="AE95" s="105">
        <v>6.5347628893999996</v>
      </c>
      <c r="AF95" s="105">
        <v>8.4476249899999994E-2</v>
      </c>
      <c r="AG95" s="106">
        <v>5.7555724108000001</v>
      </c>
      <c r="AH95" s="105">
        <v>5.7323606808000003</v>
      </c>
      <c r="AI95" s="105">
        <v>5.7788781306999999</v>
      </c>
      <c r="AJ95" s="105">
        <v>1.1434603377000001</v>
      </c>
      <c r="AK95" s="105">
        <v>0.98193003759999997</v>
      </c>
      <c r="AL95" s="105">
        <v>1.3315628342000001</v>
      </c>
      <c r="AM95" s="105">
        <v>0.24142514700000001</v>
      </c>
      <c r="AN95" s="105">
        <v>1.0953518927000001</v>
      </c>
      <c r="AO95" s="105">
        <v>1.2756521944000001</v>
      </c>
      <c r="AP95" s="105">
        <v>0.94053518199999997</v>
      </c>
      <c r="AQ95" s="105">
        <v>0.62508909720000005</v>
      </c>
      <c r="AR95" s="105">
        <v>1.0387290968</v>
      </c>
      <c r="AS95" s="105">
        <v>0.89189152819999995</v>
      </c>
      <c r="AT95" s="105">
        <v>1.2097414342999999</v>
      </c>
      <c r="AU95" s="103" t="s">
        <v>28</v>
      </c>
      <c r="AV95" s="103" t="s">
        <v>28</v>
      </c>
      <c r="AW95" s="103" t="s">
        <v>28</v>
      </c>
      <c r="AX95" s="103" t="s">
        <v>28</v>
      </c>
      <c r="AY95" s="103" t="s">
        <v>28</v>
      </c>
      <c r="AZ95" s="103" t="s">
        <v>28</v>
      </c>
      <c r="BA95" s="103" t="s">
        <v>28</v>
      </c>
      <c r="BB95" s="103" t="s">
        <v>28</v>
      </c>
      <c r="BC95" s="109" t="s">
        <v>28</v>
      </c>
      <c r="BD95" s="110">
        <v>184293</v>
      </c>
      <c r="BE95" s="110">
        <v>204099</v>
      </c>
      <c r="BF95" s="110">
        <v>235236</v>
      </c>
    </row>
    <row r="96" spans="1:93" x14ac:dyDescent="0.3">
      <c r="A96" s="10"/>
      <c r="B96" t="s">
        <v>103</v>
      </c>
      <c r="C96" s="103">
        <v>111512</v>
      </c>
      <c r="D96" s="117">
        <v>21086</v>
      </c>
      <c r="E96" s="115">
        <v>5.2823218538000001</v>
      </c>
      <c r="F96" s="105">
        <v>4.5353589937000001</v>
      </c>
      <c r="G96" s="105">
        <v>6.1523077237999999</v>
      </c>
      <c r="H96" s="105">
        <v>9.6926634100000006E-2</v>
      </c>
      <c r="I96" s="106">
        <v>5.288437826</v>
      </c>
      <c r="J96" s="105">
        <v>5.2574892402</v>
      </c>
      <c r="K96" s="105">
        <v>5.3195685929999996</v>
      </c>
      <c r="L96" s="105">
        <v>1.1378303224999999</v>
      </c>
      <c r="M96" s="105">
        <v>0.97693194940000005</v>
      </c>
      <c r="N96" s="105">
        <v>1.3252282755</v>
      </c>
      <c r="O96" s="117">
        <v>115610</v>
      </c>
      <c r="P96" s="117">
        <v>21581</v>
      </c>
      <c r="Q96" s="115">
        <v>5.2836199015999998</v>
      </c>
      <c r="R96" s="105">
        <v>4.5366118480999997</v>
      </c>
      <c r="S96" s="105">
        <v>6.1536318731000001</v>
      </c>
      <c r="T96" s="105">
        <v>0.15529216300000001</v>
      </c>
      <c r="U96" s="106">
        <v>5.3570270144999999</v>
      </c>
      <c r="V96" s="105">
        <v>5.3262360625999996</v>
      </c>
      <c r="W96" s="105">
        <v>5.3879959688000003</v>
      </c>
      <c r="X96" s="105">
        <v>1.1168599038</v>
      </c>
      <c r="Y96" s="105">
        <v>0.95895616390000005</v>
      </c>
      <c r="Z96" s="105">
        <v>1.3007644058000001</v>
      </c>
      <c r="AA96" s="117">
        <v>127239</v>
      </c>
      <c r="AB96" s="117">
        <v>21762</v>
      </c>
      <c r="AC96" s="115">
        <v>5.7194742020999998</v>
      </c>
      <c r="AD96" s="105">
        <v>4.9109551486000003</v>
      </c>
      <c r="AE96" s="105">
        <v>6.6611044408</v>
      </c>
      <c r="AF96" s="105">
        <v>4.8978114699999999E-2</v>
      </c>
      <c r="AG96" s="106">
        <v>5.846843121</v>
      </c>
      <c r="AH96" s="105">
        <v>5.8148050166000003</v>
      </c>
      <c r="AI96" s="105">
        <v>5.8790577473000001</v>
      </c>
      <c r="AJ96" s="105">
        <v>1.1654346771999999</v>
      </c>
      <c r="AK96" s="105">
        <v>1.0006859418</v>
      </c>
      <c r="AL96" s="105">
        <v>1.3573069533</v>
      </c>
      <c r="AM96" s="105">
        <v>0.30870605280000002</v>
      </c>
      <c r="AN96" s="105">
        <v>1.0824916078</v>
      </c>
      <c r="AO96" s="105">
        <v>1.2609743162</v>
      </c>
      <c r="AP96" s="105">
        <v>0.92927196519999999</v>
      </c>
      <c r="AQ96" s="105">
        <v>0.99748324450000003</v>
      </c>
      <c r="AR96" s="105">
        <v>1.0002457343</v>
      </c>
      <c r="AS96" s="105">
        <v>0.85862233970000001</v>
      </c>
      <c r="AT96" s="105">
        <v>1.1652288587999999</v>
      </c>
      <c r="AU96" s="103" t="s">
        <v>28</v>
      </c>
      <c r="AV96" s="103" t="s">
        <v>28</v>
      </c>
      <c r="AW96" s="103" t="s">
        <v>28</v>
      </c>
      <c r="AX96" s="103" t="s">
        <v>28</v>
      </c>
      <c r="AY96" s="103" t="s">
        <v>28</v>
      </c>
      <c r="AZ96" s="103" t="s">
        <v>28</v>
      </c>
      <c r="BA96" s="103" t="s">
        <v>28</v>
      </c>
      <c r="BB96" s="103" t="s">
        <v>28</v>
      </c>
      <c r="BC96" s="109" t="s">
        <v>28</v>
      </c>
      <c r="BD96" s="110">
        <v>111512</v>
      </c>
      <c r="BE96" s="110">
        <v>115610</v>
      </c>
      <c r="BF96" s="110">
        <v>127239</v>
      </c>
    </row>
    <row r="97" spans="1:93" x14ac:dyDescent="0.3">
      <c r="A97" s="10"/>
      <c r="B97" t="s">
        <v>104</v>
      </c>
      <c r="C97" s="103">
        <v>44052</v>
      </c>
      <c r="D97" s="117">
        <v>9949</v>
      </c>
      <c r="E97" s="115">
        <v>4.5362724136999999</v>
      </c>
      <c r="F97" s="105">
        <v>3.8927505144999999</v>
      </c>
      <c r="G97" s="105">
        <v>5.2861767878999997</v>
      </c>
      <c r="H97" s="105">
        <v>0.76691780529999998</v>
      </c>
      <c r="I97" s="106">
        <v>4.4277816866000004</v>
      </c>
      <c r="J97" s="105">
        <v>4.3866264333</v>
      </c>
      <c r="K97" s="105">
        <v>4.4693230577999996</v>
      </c>
      <c r="L97" s="105">
        <v>0.97712870330000001</v>
      </c>
      <c r="M97" s="105">
        <v>0.83851186950000001</v>
      </c>
      <c r="N97" s="105">
        <v>1.1386606884999999</v>
      </c>
      <c r="O97" s="117">
        <v>48150</v>
      </c>
      <c r="P97" s="117">
        <v>9942</v>
      </c>
      <c r="Q97" s="115">
        <v>4.7196233866000004</v>
      </c>
      <c r="R97" s="105">
        <v>4.0500398429000004</v>
      </c>
      <c r="S97" s="105">
        <v>5.4999075997000002</v>
      </c>
      <c r="T97" s="105">
        <v>0.97586845200000005</v>
      </c>
      <c r="U97" s="106">
        <v>4.8430899214999998</v>
      </c>
      <c r="V97" s="105">
        <v>4.8000239392999999</v>
      </c>
      <c r="W97" s="105">
        <v>4.8865422932999998</v>
      </c>
      <c r="X97" s="105">
        <v>0.99764143139999995</v>
      </c>
      <c r="Y97" s="105">
        <v>0.85610380639999994</v>
      </c>
      <c r="Z97" s="105">
        <v>1.1625791383999999</v>
      </c>
      <c r="AA97" s="117">
        <v>58744</v>
      </c>
      <c r="AB97" s="117">
        <v>10657</v>
      </c>
      <c r="AC97" s="115">
        <v>5.1881743143000003</v>
      </c>
      <c r="AD97" s="105">
        <v>4.4532551978999999</v>
      </c>
      <c r="AE97" s="105">
        <v>6.0443768701999998</v>
      </c>
      <c r="AF97" s="105">
        <v>0.47558655630000002</v>
      </c>
      <c r="AG97" s="106">
        <v>5.5122454725000001</v>
      </c>
      <c r="AH97" s="105">
        <v>5.4678498569</v>
      </c>
      <c r="AI97" s="105">
        <v>5.5570015534000001</v>
      </c>
      <c r="AJ97" s="105">
        <v>1.0571737966999999</v>
      </c>
      <c r="AK97" s="105">
        <v>0.90742222989999999</v>
      </c>
      <c r="AL97" s="105">
        <v>1.2316388112000001</v>
      </c>
      <c r="AM97" s="105">
        <v>0.2268968978</v>
      </c>
      <c r="AN97" s="105">
        <v>1.0992771857999999</v>
      </c>
      <c r="AO97" s="105">
        <v>1.281685717</v>
      </c>
      <c r="AP97" s="105">
        <v>0.94282889719999996</v>
      </c>
      <c r="AQ97" s="105">
        <v>0.61351513319999995</v>
      </c>
      <c r="AR97" s="105">
        <v>1.0404188629</v>
      </c>
      <c r="AS97" s="105">
        <v>0.89213246509999999</v>
      </c>
      <c r="AT97" s="105">
        <v>1.2133527841</v>
      </c>
      <c r="AU97" s="103" t="s">
        <v>28</v>
      </c>
      <c r="AV97" s="103" t="s">
        <v>28</v>
      </c>
      <c r="AW97" s="103" t="s">
        <v>28</v>
      </c>
      <c r="AX97" s="103" t="s">
        <v>28</v>
      </c>
      <c r="AY97" s="103" t="s">
        <v>28</v>
      </c>
      <c r="AZ97" s="103" t="s">
        <v>28</v>
      </c>
      <c r="BA97" s="103" t="s">
        <v>28</v>
      </c>
      <c r="BB97" s="103" t="s">
        <v>28</v>
      </c>
      <c r="BC97" s="109" t="s">
        <v>28</v>
      </c>
      <c r="BD97" s="110">
        <v>44052</v>
      </c>
      <c r="BE97" s="110">
        <v>48150</v>
      </c>
      <c r="BF97" s="110">
        <v>58744</v>
      </c>
    </row>
    <row r="98" spans="1:93" x14ac:dyDescent="0.3">
      <c r="A98" s="10"/>
      <c r="B98" t="s">
        <v>105</v>
      </c>
      <c r="C98" s="103">
        <v>137487</v>
      </c>
      <c r="D98" s="117">
        <v>30021</v>
      </c>
      <c r="E98" s="115">
        <v>4.6808130452999999</v>
      </c>
      <c r="F98" s="105">
        <v>4.0192482900000002</v>
      </c>
      <c r="G98" s="105">
        <v>5.4512707809999998</v>
      </c>
      <c r="H98" s="105">
        <v>0.91570119650000004</v>
      </c>
      <c r="I98" s="106">
        <v>4.5796942140999999</v>
      </c>
      <c r="J98" s="105">
        <v>4.5555503683999996</v>
      </c>
      <c r="K98" s="105">
        <v>4.6039660189999996</v>
      </c>
      <c r="L98" s="105">
        <v>1.0082632532</v>
      </c>
      <c r="M98" s="105">
        <v>0.86575992609999997</v>
      </c>
      <c r="N98" s="105">
        <v>1.1742225033</v>
      </c>
      <c r="O98" s="117">
        <v>166752</v>
      </c>
      <c r="P98" s="117">
        <v>33075</v>
      </c>
      <c r="Q98" s="115">
        <v>5.1339946576999997</v>
      </c>
      <c r="R98" s="105">
        <v>4.4084953131000004</v>
      </c>
      <c r="S98" s="105">
        <v>5.9788883221000004</v>
      </c>
      <c r="T98" s="105">
        <v>0.29267962019999999</v>
      </c>
      <c r="U98" s="106">
        <v>5.0416326530999998</v>
      </c>
      <c r="V98" s="105">
        <v>5.0174923931000004</v>
      </c>
      <c r="W98" s="105">
        <v>5.0658890570999997</v>
      </c>
      <c r="X98" s="105">
        <v>1.0852318838999999</v>
      </c>
      <c r="Y98" s="105">
        <v>0.93187468880000002</v>
      </c>
      <c r="Z98" s="105">
        <v>1.2638268385</v>
      </c>
      <c r="AA98" s="117">
        <v>187673</v>
      </c>
      <c r="AB98" s="117">
        <v>35737</v>
      </c>
      <c r="AC98" s="115">
        <v>5.2878107566999999</v>
      </c>
      <c r="AD98" s="105">
        <v>4.5406698388000004</v>
      </c>
      <c r="AE98" s="105">
        <v>6.1578893843999998</v>
      </c>
      <c r="AF98" s="105">
        <v>0.33699243400000001</v>
      </c>
      <c r="AG98" s="106">
        <v>5.2515040433999998</v>
      </c>
      <c r="AH98" s="105">
        <v>5.2277985588</v>
      </c>
      <c r="AI98" s="105">
        <v>5.2753170207000002</v>
      </c>
      <c r="AJ98" s="105">
        <v>1.0774763212</v>
      </c>
      <c r="AK98" s="105">
        <v>0.92523436609999998</v>
      </c>
      <c r="AL98" s="105">
        <v>1.2547688079999999</v>
      </c>
      <c r="AM98" s="105">
        <v>0.70431815180000001</v>
      </c>
      <c r="AN98" s="105">
        <v>1.0299603153000001</v>
      </c>
      <c r="AO98" s="105">
        <v>1.1995918538000001</v>
      </c>
      <c r="AP98" s="105">
        <v>0.88431598450000004</v>
      </c>
      <c r="AQ98" s="105">
        <v>0.2349729991</v>
      </c>
      <c r="AR98" s="105">
        <v>1.0968168581</v>
      </c>
      <c r="AS98" s="105">
        <v>0.94167501600000003</v>
      </c>
      <c r="AT98" s="105">
        <v>1.2775184642999999</v>
      </c>
      <c r="AU98" s="103" t="s">
        <v>28</v>
      </c>
      <c r="AV98" s="103" t="s">
        <v>28</v>
      </c>
      <c r="AW98" s="103" t="s">
        <v>28</v>
      </c>
      <c r="AX98" s="103" t="s">
        <v>28</v>
      </c>
      <c r="AY98" s="103" t="s">
        <v>28</v>
      </c>
      <c r="AZ98" s="103" t="s">
        <v>28</v>
      </c>
      <c r="BA98" s="103" t="s">
        <v>28</v>
      </c>
      <c r="BB98" s="103" t="s">
        <v>28</v>
      </c>
      <c r="BC98" s="109" t="s">
        <v>28</v>
      </c>
      <c r="BD98" s="110">
        <v>137487</v>
      </c>
      <c r="BE98" s="110">
        <v>166752</v>
      </c>
      <c r="BF98" s="110">
        <v>187673</v>
      </c>
    </row>
    <row r="99" spans="1:93" x14ac:dyDescent="0.3">
      <c r="A99" s="10"/>
      <c r="B99" t="s">
        <v>106</v>
      </c>
      <c r="C99" s="103">
        <v>198368</v>
      </c>
      <c r="D99" s="117">
        <v>39355</v>
      </c>
      <c r="E99" s="115">
        <v>4.6729124746000004</v>
      </c>
      <c r="F99" s="105">
        <v>4.0126940210999997</v>
      </c>
      <c r="G99" s="105">
        <v>5.4417583001000001</v>
      </c>
      <c r="H99" s="105">
        <v>0.93293465090000005</v>
      </c>
      <c r="I99" s="106">
        <v>5.0404777029999996</v>
      </c>
      <c r="J99" s="105">
        <v>5.0183452906000001</v>
      </c>
      <c r="K99" s="105">
        <v>5.0627077259000002</v>
      </c>
      <c r="L99" s="105">
        <v>1.0065614430000001</v>
      </c>
      <c r="M99" s="105">
        <v>0.864348114</v>
      </c>
      <c r="N99" s="105">
        <v>1.1721734822000001</v>
      </c>
      <c r="O99" s="117">
        <v>219091</v>
      </c>
      <c r="P99" s="117">
        <v>40485</v>
      </c>
      <c r="Q99" s="115">
        <v>4.9730119538000004</v>
      </c>
      <c r="R99" s="105">
        <v>4.2704729414999996</v>
      </c>
      <c r="S99" s="105">
        <v>5.7911262363000002</v>
      </c>
      <c r="T99" s="105">
        <v>0.52047197710000004</v>
      </c>
      <c r="U99" s="106">
        <v>5.4116586389999997</v>
      </c>
      <c r="V99" s="105">
        <v>5.3890456866000003</v>
      </c>
      <c r="W99" s="105">
        <v>5.4343664776000002</v>
      </c>
      <c r="X99" s="105">
        <v>1.0512031062</v>
      </c>
      <c r="Y99" s="105">
        <v>0.90269930229999995</v>
      </c>
      <c r="Z99" s="105">
        <v>1.2241373927999999</v>
      </c>
      <c r="AA99" s="117">
        <v>245924</v>
      </c>
      <c r="AB99" s="117">
        <v>41826</v>
      </c>
      <c r="AC99" s="115">
        <v>5.3742930798000002</v>
      </c>
      <c r="AD99" s="105">
        <v>4.6151105862000001</v>
      </c>
      <c r="AE99" s="105">
        <v>6.2583605674999996</v>
      </c>
      <c r="AF99" s="105">
        <v>0.2423424679</v>
      </c>
      <c r="AG99" s="106">
        <v>5.8796920575999998</v>
      </c>
      <c r="AH99" s="105">
        <v>5.8564997334999997</v>
      </c>
      <c r="AI99" s="105">
        <v>5.9029762255999998</v>
      </c>
      <c r="AJ99" s="105">
        <v>1.0950984828000001</v>
      </c>
      <c r="AK99" s="105">
        <v>0.9404028633</v>
      </c>
      <c r="AL99" s="105">
        <v>1.2752414244000001</v>
      </c>
      <c r="AM99" s="105">
        <v>0.31818827900000002</v>
      </c>
      <c r="AN99" s="105">
        <v>1.0806917678000001</v>
      </c>
      <c r="AO99" s="105">
        <v>1.2585664784999999</v>
      </c>
      <c r="AP99" s="105">
        <v>0.92795630350000002</v>
      </c>
      <c r="AQ99" s="105">
        <v>0.42343013309999999</v>
      </c>
      <c r="AR99" s="105">
        <v>1.0642210785999999</v>
      </c>
      <c r="AS99" s="105">
        <v>0.91378728419999999</v>
      </c>
      <c r="AT99" s="105">
        <v>1.2394202937000001</v>
      </c>
      <c r="AU99" s="103" t="s">
        <v>28</v>
      </c>
      <c r="AV99" s="103" t="s">
        <v>28</v>
      </c>
      <c r="AW99" s="103" t="s">
        <v>28</v>
      </c>
      <c r="AX99" s="103" t="s">
        <v>28</v>
      </c>
      <c r="AY99" s="103" t="s">
        <v>28</v>
      </c>
      <c r="AZ99" s="103" t="s">
        <v>28</v>
      </c>
      <c r="BA99" s="103" t="s">
        <v>28</v>
      </c>
      <c r="BB99" s="103" t="s">
        <v>28</v>
      </c>
      <c r="BC99" s="109" t="s">
        <v>28</v>
      </c>
      <c r="BD99" s="110">
        <v>198368</v>
      </c>
      <c r="BE99" s="110">
        <v>219091</v>
      </c>
      <c r="BF99" s="110">
        <v>245924</v>
      </c>
    </row>
    <row r="100" spans="1:93" x14ac:dyDescent="0.3">
      <c r="A100" s="10"/>
      <c r="B100" t="s">
        <v>107</v>
      </c>
      <c r="C100" s="103">
        <v>84069</v>
      </c>
      <c r="D100" s="117">
        <v>18495</v>
      </c>
      <c r="E100" s="115">
        <v>4.7545209422000001</v>
      </c>
      <c r="F100" s="105">
        <v>4.0819163814000001</v>
      </c>
      <c r="G100" s="105">
        <v>5.5379550381999998</v>
      </c>
      <c r="H100" s="105">
        <v>0.75921602629999996</v>
      </c>
      <c r="I100" s="106">
        <v>4.5454987835000003</v>
      </c>
      <c r="J100" s="105">
        <v>4.5148760000000001</v>
      </c>
      <c r="K100" s="105">
        <v>4.5763292702999996</v>
      </c>
      <c r="L100" s="105">
        <v>1.0241401881000001</v>
      </c>
      <c r="M100" s="105">
        <v>0.87925884880000005</v>
      </c>
      <c r="N100" s="105">
        <v>1.1928945908999999</v>
      </c>
      <c r="O100" s="117">
        <v>95867</v>
      </c>
      <c r="P100" s="117">
        <v>19020</v>
      </c>
      <c r="Q100" s="115">
        <v>5.2462572965999996</v>
      </c>
      <c r="R100" s="105">
        <v>4.5041896207000001</v>
      </c>
      <c r="S100" s="105">
        <v>6.1105810234</v>
      </c>
      <c r="T100" s="105">
        <v>0.18379019990000001</v>
      </c>
      <c r="U100" s="106">
        <v>5.0403259726999998</v>
      </c>
      <c r="V100" s="105">
        <v>5.0085207603999997</v>
      </c>
      <c r="W100" s="105">
        <v>5.0723331550999999</v>
      </c>
      <c r="X100" s="105">
        <v>1.1089621374</v>
      </c>
      <c r="Y100" s="105">
        <v>0.95210270230000005</v>
      </c>
      <c r="Z100" s="105">
        <v>1.2916642492999999</v>
      </c>
      <c r="AA100" s="117">
        <v>96611</v>
      </c>
      <c r="AB100" s="117">
        <v>19133</v>
      </c>
      <c r="AC100" s="115">
        <v>5.1213621715000004</v>
      </c>
      <c r="AD100" s="105">
        <v>4.3967272499999996</v>
      </c>
      <c r="AE100" s="105">
        <v>5.9654258725</v>
      </c>
      <c r="AF100" s="105">
        <v>0.58384723849999998</v>
      </c>
      <c r="AG100" s="106">
        <v>5.0494433700999997</v>
      </c>
      <c r="AH100" s="105">
        <v>5.0177031629000002</v>
      </c>
      <c r="AI100" s="105">
        <v>5.0813843545999999</v>
      </c>
      <c r="AJ100" s="105">
        <v>1.0435597502</v>
      </c>
      <c r="AK100" s="105">
        <v>0.89590375310000003</v>
      </c>
      <c r="AL100" s="105">
        <v>1.2155512781</v>
      </c>
      <c r="AM100" s="105">
        <v>0.75734404129999999</v>
      </c>
      <c r="AN100" s="105">
        <v>0.97619348080000001</v>
      </c>
      <c r="AO100" s="105">
        <v>1.1374053032</v>
      </c>
      <c r="AP100" s="105">
        <v>0.83783125439999995</v>
      </c>
      <c r="AQ100" s="105">
        <v>0.2068385888</v>
      </c>
      <c r="AR100" s="105">
        <v>1.1034250054999999</v>
      </c>
      <c r="AS100" s="105">
        <v>0.94705823850000004</v>
      </c>
      <c r="AT100" s="105">
        <v>1.2856091559</v>
      </c>
      <c r="AU100" s="103" t="s">
        <v>28</v>
      </c>
      <c r="AV100" s="103" t="s">
        <v>28</v>
      </c>
      <c r="AW100" s="103" t="s">
        <v>28</v>
      </c>
      <c r="AX100" s="103" t="s">
        <v>28</v>
      </c>
      <c r="AY100" s="103" t="s">
        <v>28</v>
      </c>
      <c r="AZ100" s="103" t="s">
        <v>28</v>
      </c>
      <c r="BA100" s="103" t="s">
        <v>28</v>
      </c>
      <c r="BB100" s="103" t="s">
        <v>28</v>
      </c>
      <c r="BC100" s="109" t="s">
        <v>28</v>
      </c>
      <c r="BD100" s="110">
        <v>84069</v>
      </c>
      <c r="BE100" s="110">
        <v>95867</v>
      </c>
      <c r="BF100" s="110">
        <v>96611</v>
      </c>
    </row>
    <row r="101" spans="1:93" x14ac:dyDescent="0.3">
      <c r="A101" s="10"/>
      <c r="B101" t="s">
        <v>150</v>
      </c>
      <c r="C101" s="103">
        <v>79766</v>
      </c>
      <c r="D101" s="117">
        <v>19672</v>
      </c>
      <c r="E101" s="115">
        <v>4.0354253105</v>
      </c>
      <c r="F101" s="105">
        <v>3.4646872469000001</v>
      </c>
      <c r="G101" s="105">
        <v>4.7001810772999999</v>
      </c>
      <c r="H101" s="105">
        <v>7.1684200599999998E-2</v>
      </c>
      <c r="I101" s="106">
        <v>4.0547986987</v>
      </c>
      <c r="J101" s="105">
        <v>4.0267571224000003</v>
      </c>
      <c r="K101" s="105">
        <v>4.0830355512000001</v>
      </c>
      <c r="L101" s="105">
        <v>0.86924451199999997</v>
      </c>
      <c r="M101" s="105">
        <v>0.74630556719999996</v>
      </c>
      <c r="N101" s="105">
        <v>1.012435194</v>
      </c>
      <c r="O101" s="117">
        <v>97436</v>
      </c>
      <c r="P101" s="117">
        <v>20926</v>
      </c>
      <c r="Q101" s="115">
        <v>4.4999017720000003</v>
      </c>
      <c r="R101" s="105">
        <v>3.8637273570000001</v>
      </c>
      <c r="S101" s="105">
        <v>5.2408242317999996</v>
      </c>
      <c r="T101" s="105">
        <v>0.51997610029999997</v>
      </c>
      <c r="U101" s="106">
        <v>4.6562171461000004</v>
      </c>
      <c r="V101" s="105">
        <v>4.6270724960000003</v>
      </c>
      <c r="W101" s="105">
        <v>4.6855453702999998</v>
      </c>
      <c r="X101" s="105">
        <v>0.95119633010000004</v>
      </c>
      <c r="Y101" s="105">
        <v>0.81672077939999999</v>
      </c>
      <c r="Z101" s="105">
        <v>1.1078136876</v>
      </c>
      <c r="AA101" s="117">
        <v>106819</v>
      </c>
      <c r="AB101" s="117">
        <v>21576</v>
      </c>
      <c r="AC101" s="115">
        <v>4.8066951076000004</v>
      </c>
      <c r="AD101" s="105">
        <v>4.1272202855</v>
      </c>
      <c r="AE101" s="105">
        <v>5.5980336060999996</v>
      </c>
      <c r="AF101" s="105">
        <v>0.78935800639999998</v>
      </c>
      <c r="AG101" s="106">
        <v>4.9508249907000001</v>
      </c>
      <c r="AH101" s="105">
        <v>4.9212244353000001</v>
      </c>
      <c r="AI101" s="105">
        <v>4.9806035899000003</v>
      </c>
      <c r="AJ101" s="105">
        <v>0.97944128490000004</v>
      </c>
      <c r="AK101" s="105">
        <v>0.84098738299999998</v>
      </c>
      <c r="AL101" s="105">
        <v>1.1406892064</v>
      </c>
      <c r="AM101" s="105">
        <v>0.39689730039999999</v>
      </c>
      <c r="AN101" s="105">
        <v>1.068177785</v>
      </c>
      <c r="AO101" s="105">
        <v>1.2442600800000001</v>
      </c>
      <c r="AP101" s="105">
        <v>0.91701389349999995</v>
      </c>
      <c r="AQ101" s="105">
        <v>0.16192762690000001</v>
      </c>
      <c r="AR101" s="105">
        <v>1.1150997542000001</v>
      </c>
      <c r="AS101" s="105">
        <v>0.95721670349999999</v>
      </c>
      <c r="AT101" s="105">
        <v>1.2990239905000001</v>
      </c>
      <c r="AU101" s="103" t="s">
        <v>28</v>
      </c>
      <c r="AV101" s="103" t="s">
        <v>28</v>
      </c>
      <c r="AW101" s="103" t="s">
        <v>28</v>
      </c>
      <c r="AX101" s="103" t="s">
        <v>28</v>
      </c>
      <c r="AY101" s="103" t="s">
        <v>28</v>
      </c>
      <c r="AZ101" s="103" t="s">
        <v>28</v>
      </c>
      <c r="BA101" s="103" t="s">
        <v>28</v>
      </c>
      <c r="BB101" s="103" t="s">
        <v>28</v>
      </c>
      <c r="BC101" s="109" t="s">
        <v>28</v>
      </c>
      <c r="BD101" s="110">
        <v>79766</v>
      </c>
      <c r="BE101" s="110">
        <v>97436</v>
      </c>
      <c r="BF101" s="110">
        <v>106819</v>
      </c>
    </row>
    <row r="102" spans="1:93" x14ac:dyDescent="0.3">
      <c r="A102" s="10"/>
      <c r="B102" t="s">
        <v>151</v>
      </c>
      <c r="C102" s="103">
        <v>70586</v>
      </c>
      <c r="D102" s="117">
        <v>15629</v>
      </c>
      <c r="E102" s="115">
        <v>4.7764948570000003</v>
      </c>
      <c r="F102" s="105">
        <v>4.1007915355</v>
      </c>
      <c r="G102" s="105">
        <v>5.5635364347999996</v>
      </c>
      <c r="H102" s="105">
        <v>0.71453901710000001</v>
      </c>
      <c r="I102" s="106">
        <v>4.5163478149999996</v>
      </c>
      <c r="J102" s="105">
        <v>4.4831526186000001</v>
      </c>
      <c r="K102" s="105">
        <v>4.5497888029000002</v>
      </c>
      <c r="L102" s="105">
        <v>1.0288734450000001</v>
      </c>
      <c r="M102" s="105">
        <v>0.88332462209999996</v>
      </c>
      <c r="N102" s="105">
        <v>1.1984049118</v>
      </c>
      <c r="O102" s="117">
        <v>79114</v>
      </c>
      <c r="P102" s="117">
        <v>16743</v>
      </c>
      <c r="Q102" s="115">
        <v>4.9830338516000001</v>
      </c>
      <c r="R102" s="105">
        <v>4.2782799405</v>
      </c>
      <c r="S102" s="105">
        <v>5.8038806978000004</v>
      </c>
      <c r="T102" s="105">
        <v>0.5043203208</v>
      </c>
      <c r="U102" s="106">
        <v>4.7251985904999998</v>
      </c>
      <c r="V102" s="105">
        <v>4.6923868524000003</v>
      </c>
      <c r="W102" s="105">
        <v>4.7582397661</v>
      </c>
      <c r="X102" s="105">
        <v>1.0533215507</v>
      </c>
      <c r="Y102" s="105">
        <v>0.90434955800000005</v>
      </c>
      <c r="Z102" s="105">
        <v>1.2268334510000001</v>
      </c>
      <c r="AA102" s="117">
        <v>84562</v>
      </c>
      <c r="AB102" s="117">
        <v>16724</v>
      </c>
      <c r="AC102" s="115">
        <v>5.2655837007999997</v>
      </c>
      <c r="AD102" s="105">
        <v>4.5208435359000001</v>
      </c>
      <c r="AE102" s="105">
        <v>6.1330084730000003</v>
      </c>
      <c r="AF102" s="105">
        <v>0.36548944389999999</v>
      </c>
      <c r="AG102" s="106">
        <v>5.0563262376999996</v>
      </c>
      <c r="AH102" s="105">
        <v>5.0223611450999996</v>
      </c>
      <c r="AI102" s="105">
        <v>5.0905210286000004</v>
      </c>
      <c r="AJ102" s="105">
        <v>1.0729472017999999</v>
      </c>
      <c r="AK102" s="105">
        <v>0.92119443869999995</v>
      </c>
      <c r="AL102" s="105">
        <v>1.249698923</v>
      </c>
      <c r="AM102" s="105">
        <v>0.47917401710000002</v>
      </c>
      <c r="AN102" s="105">
        <v>1.0567023740000001</v>
      </c>
      <c r="AO102" s="105">
        <v>1.2311066186999999</v>
      </c>
      <c r="AP102" s="105">
        <v>0.90700503939999999</v>
      </c>
      <c r="AQ102" s="105">
        <v>0.58711820749999999</v>
      </c>
      <c r="AR102" s="105">
        <v>1.0432407027999999</v>
      </c>
      <c r="AS102" s="105">
        <v>0.89542137919999998</v>
      </c>
      <c r="AT102" s="105">
        <v>1.2154625625</v>
      </c>
      <c r="AU102" s="103" t="s">
        <v>28</v>
      </c>
      <c r="AV102" s="103" t="s">
        <v>28</v>
      </c>
      <c r="AW102" s="103" t="s">
        <v>28</v>
      </c>
      <c r="AX102" s="103" t="s">
        <v>28</v>
      </c>
      <c r="AY102" s="103" t="s">
        <v>28</v>
      </c>
      <c r="AZ102" s="103" t="s">
        <v>28</v>
      </c>
      <c r="BA102" s="103" t="s">
        <v>28</v>
      </c>
      <c r="BB102" s="103" t="s">
        <v>28</v>
      </c>
      <c r="BC102" s="109" t="s">
        <v>28</v>
      </c>
      <c r="BD102" s="110">
        <v>70586</v>
      </c>
      <c r="BE102" s="110">
        <v>79114</v>
      </c>
      <c r="BF102" s="110">
        <v>84562</v>
      </c>
    </row>
    <row r="103" spans="1:93" x14ac:dyDescent="0.3">
      <c r="A103" s="10"/>
      <c r="B103" t="s">
        <v>108</v>
      </c>
      <c r="C103" s="103">
        <v>177334</v>
      </c>
      <c r="D103" s="117">
        <v>32666</v>
      </c>
      <c r="E103" s="115">
        <v>5.2240323283999999</v>
      </c>
      <c r="F103" s="105">
        <v>4.4858387829000002</v>
      </c>
      <c r="G103" s="105">
        <v>6.0837036482000002</v>
      </c>
      <c r="H103" s="105">
        <v>0.1288978382</v>
      </c>
      <c r="I103" s="106">
        <v>5.4287026265999998</v>
      </c>
      <c r="J103" s="105">
        <v>5.4034946569000004</v>
      </c>
      <c r="K103" s="105">
        <v>5.4540281945000002</v>
      </c>
      <c r="L103" s="105">
        <v>1.1252745579000001</v>
      </c>
      <c r="M103" s="105">
        <v>0.96626512549999999</v>
      </c>
      <c r="N103" s="105">
        <v>1.3104507213000001</v>
      </c>
      <c r="O103" s="117">
        <v>185966</v>
      </c>
      <c r="P103" s="117">
        <v>33148</v>
      </c>
      <c r="Q103" s="115">
        <v>5.3018764601999999</v>
      </c>
      <c r="R103" s="105">
        <v>4.5527438662000002</v>
      </c>
      <c r="S103" s="105">
        <v>6.1742752998999997</v>
      </c>
      <c r="T103" s="105">
        <v>0.14253895120000001</v>
      </c>
      <c r="U103" s="106">
        <v>5.6101725593999996</v>
      </c>
      <c r="V103" s="105">
        <v>5.5847323324999998</v>
      </c>
      <c r="W103" s="105">
        <v>5.6357286747000002</v>
      </c>
      <c r="X103" s="105">
        <v>1.1207190038999999</v>
      </c>
      <c r="Y103" s="105">
        <v>0.96236617530000002</v>
      </c>
      <c r="Z103" s="105">
        <v>1.3051280459000001</v>
      </c>
      <c r="AA103" s="117">
        <v>200941</v>
      </c>
      <c r="AB103" s="117">
        <v>32782</v>
      </c>
      <c r="AC103" s="115">
        <v>5.7242302385999997</v>
      </c>
      <c r="AD103" s="105">
        <v>4.9155202000999996</v>
      </c>
      <c r="AE103" s="105">
        <v>6.6659906765999999</v>
      </c>
      <c r="AF103" s="105">
        <v>4.7619979899999998E-2</v>
      </c>
      <c r="AG103" s="106">
        <v>6.1296138124999997</v>
      </c>
      <c r="AH103" s="105">
        <v>6.1028715696000004</v>
      </c>
      <c r="AI103" s="105">
        <v>6.1564732375000002</v>
      </c>
      <c r="AJ103" s="105">
        <v>1.166403796</v>
      </c>
      <c r="AK103" s="105">
        <v>1.0016161443</v>
      </c>
      <c r="AL103" s="105">
        <v>1.3583026023</v>
      </c>
      <c r="AM103" s="105">
        <v>0.32433283070000002</v>
      </c>
      <c r="AN103" s="105">
        <v>1.0796611882</v>
      </c>
      <c r="AO103" s="105">
        <v>1.2574289343</v>
      </c>
      <c r="AP103" s="105">
        <v>0.92702517760000003</v>
      </c>
      <c r="AQ103" s="105">
        <v>0.84918598290000002</v>
      </c>
      <c r="AR103" s="105">
        <v>1.0149011581</v>
      </c>
      <c r="AS103" s="105">
        <v>0.87139225909999996</v>
      </c>
      <c r="AT103" s="105">
        <v>1.1820444238000001</v>
      </c>
      <c r="AU103" s="103" t="s">
        <v>28</v>
      </c>
      <c r="AV103" s="103" t="s">
        <v>28</v>
      </c>
      <c r="AW103" s="103" t="s">
        <v>28</v>
      </c>
      <c r="AX103" s="103" t="s">
        <v>28</v>
      </c>
      <c r="AY103" s="103" t="s">
        <v>28</v>
      </c>
      <c r="AZ103" s="103" t="s">
        <v>28</v>
      </c>
      <c r="BA103" s="103" t="s">
        <v>28</v>
      </c>
      <c r="BB103" s="103" t="s">
        <v>28</v>
      </c>
      <c r="BC103" s="109" t="s">
        <v>28</v>
      </c>
      <c r="BD103" s="110">
        <v>177334</v>
      </c>
      <c r="BE103" s="110">
        <v>185966</v>
      </c>
      <c r="BF103" s="110">
        <v>200941</v>
      </c>
    </row>
    <row r="104" spans="1:93" x14ac:dyDescent="0.3">
      <c r="A104" s="10"/>
      <c r="B104" t="s">
        <v>109</v>
      </c>
      <c r="C104" s="103">
        <v>142182</v>
      </c>
      <c r="D104" s="117">
        <v>27060</v>
      </c>
      <c r="E104" s="115">
        <v>5.1321849189000002</v>
      </c>
      <c r="F104" s="105">
        <v>4.4069623988000002</v>
      </c>
      <c r="G104" s="105">
        <v>5.9767521614000003</v>
      </c>
      <c r="H104" s="105">
        <v>0.19696719660000001</v>
      </c>
      <c r="I104" s="106">
        <v>5.2543237250999999</v>
      </c>
      <c r="J104" s="105">
        <v>5.2270832678000003</v>
      </c>
      <c r="K104" s="105">
        <v>5.2817061434000001</v>
      </c>
      <c r="L104" s="105">
        <v>1.1054903094999999</v>
      </c>
      <c r="M104" s="105">
        <v>0.94927488059999998</v>
      </c>
      <c r="N104" s="105">
        <v>1.2874130026999999</v>
      </c>
      <c r="O104" s="117">
        <v>153908</v>
      </c>
      <c r="P104" s="117">
        <v>28416</v>
      </c>
      <c r="Q104" s="115">
        <v>5.3126545535999998</v>
      </c>
      <c r="R104" s="105">
        <v>4.5619574091999997</v>
      </c>
      <c r="S104" s="105">
        <v>6.1868833647999999</v>
      </c>
      <c r="T104" s="105">
        <v>0.1355834299</v>
      </c>
      <c r="U104" s="106">
        <v>5.4162443694000002</v>
      </c>
      <c r="V104" s="105">
        <v>5.3892526008999999</v>
      </c>
      <c r="W104" s="105">
        <v>5.4433713246000002</v>
      </c>
      <c r="X104" s="105">
        <v>1.1229972942999999</v>
      </c>
      <c r="Y104" s="105">
        <v>0.96431374849999996</v>
      </c>
      <c r="Z104" s="105">
        <v>1.3077931585</v>
      </c>
      <c r="AA104" s="117">
        <v>190634</v>
      </c>
      <c r="AB104" s="117">
        <v>33018</v>
      </c>
      <c r="AC104" s="115">
        <v>5.9921193395000003</v>
      </c>
      <c r="AD104" s="105">
        <v>5.1454545059000001</v>
      </c>
      <c r="AE104" s="105">
        <v>6.9780996290999999</v>
      </c>
      <c r="AF104" s="105">
        <v>1.0200863500000001E-2</v>
      </c>
      <c r="AG104" s="106">
        <v>5.7736386213999999</v>
      </c>
      <c r="AH104" s="105">
        <v>5.7477789440000002</v>
      </c>
      <c r="AI104" s="105">
        <v>5.7996146433</v>
      </c>
      <c r="AJ104" s="105">
        <v>1.2209905004999999</v>
      </c>
      <c r="AK104" s="105">
        <v>1.04846895</v>
      </c>
      <c r="AL104" s="105">
        <v>1.4218998113000001</v>
      </c>
      <c r="AM104" s="105">
        <v>0.1217919301</v>
      </c>
      <c r="AN104" s="105">
        <v>1.127895533</v>
      </c>
      <c r="AO104" s="105">
        <v>1.3136449798000001</v>
      </c>
      <c r="AP104" s="105">
        <v>0.96841106460000004</v>
      </c>
      <c r="AQ104" s="105">
        <v>0.65684344719999999</v>
      </c>
      <c r="AR104" s="105">
        <v>1.0351642891999999</v>
      </c>
      <c r="AS104" s="105">
        <v>0.88878023799999994</v>
      </c>
      <c r="AT104" s="105">
        <v>1.2056581141</v>
      </c>
      <c r="AU104" s="103" t="s">
        <v>28</v>
      </c>
      <c r="AV104" s="103" t="s">
        <v>28</v>
      </c>
      <c r="AW104" s="103" t="s">
        <v>28</v>
      </c>
      <c r="AX104" s="103" t="s">
        <v>28</v>
      </c>
      <c r="AY104" s="103" t="s">
        <v>28</v>
      </c>
      <c r="AZ104" s="103" t="s">
        <v>28</v>
      </c>
      <c r="BA104" s="103" t="s">
        <v>28</v>
      </c>
      <c r="BB104" s="103" t="s">
        <v>28</v>
      </c>
      <c r="BC104" s="109" t="s">
        <v>28</v>
      </c>
      <c r="BD104" s="110">
        <v>142182</v>
      </c>
      <c r="BE104" s="110">
        <v>153908</v>
      </c>
      <c r="BF104" s="110">
        <v>190634</v>
      </c>
    </row>
    <row r="105" spans="1:93" x14ac:dyDescent="0.3">
      <c r="A105" s="10"/>
      <c r="B105" s="3" t="s">
        <v>165</v>
      </c>
      <c r="C105" s="113">
        <v>1257</v>
      </c>
      <c r="D105" s="116">
        <v>967</v>
      </c>
      <c r="E105" s="112">
        <v>1.3733910835000001</v>
      </c>
      <c r="F105" s="111">
        <v>1.1615476500999999</v>
      </c>
      <c r="G105" s="111">
        <v>1.6238705901999999</v>
      </c>
      <c r="H105" s="111">
        <v>4.5368729999999997E-46</v>
      </c>
      <c r="I105" s="114">
        <v>1.2998965873999999</v>
      </c>
      <c r="J105" s="111">
        <v>1.2299864247000001</v>
      </c>
      <c r="K105" s="111">
        <v>1.3737803149000001</v>
      </c>
      <c r="L105" s="111">
        <v>0.29583317009999999</v>
      </c>
      <c r="M105" s="111">
        <v>0.25020136479999999</v>
      </c>
      <c r="N105" s="111">
        <v>0.34978731860000001</v>
      </c>
      <c r="O105" s="116">
        <v>933</v>
      </c>
      <c r="P105" s="116">
        <v>945</v>
      </c>
      <c r="Q105" s="112">
        <v>1.0077490488</v>
      </c>
      <c r="R105" s="111">
        <v>0.84906220170000002</v>
      </c>
      <c r="S105" s="111">
        <v>1.1960939295999999</v>
      </c>
      <c r="T105" s="111">
        <v>5.1167620000000002E-70</v>
      </c>
      <c r="U105" s="114">
        <v>0.98730158729999995</v>
      </c>
      <c r="V105" s="111">
        <v>0.92593979120000003</v>
      </c>
      <c r="W105" s="111">
        <v>1.0527298141999999</v>
      </c>
      <c r="X105" s="111">
        <v>0.2130195825</v>
      </c>
      <c r="Y105" s="111">
        <v>0.17947610659999999</v>
      </c>
      <c r="Z105" s="111">
        <v>0.25283222030000002</v>
      </c>
      <c r="AA105" s="116">
        <v>1033</v>
      </c>
      <c r="AB105" s="116">
        <v>902</v>
      </c>
      <c r="AC105" s="112">
        <v>1.1448358017</v>
      </c>
      <c r="AD105" s="111">
        <v>0.96712560079999998</v>
      </c>
      <c r="AE105" s="111">
        <v>1.3552004123000001</v>
      </c>
      <c r="AF105" s="111">
        <v>3.7014590000000002E-64</v>
      </c>
      <c r="AG105" s="114">
        <v>1.145232816</v>
      </c>
      <c r="AH105" s="111">
        <v>1.0774816075</v>
      </c>
      <c r="AI105" s="111">
        <v>1.2172441678999999</v>
      </c>
      <c r="AJ105" s="111">
        <v>0.2332786714</v>
      </c>
      <c r="AK105" s="111">
        <v>0.1970673654</v>
      </c>
      <c r="AL105" s="111">
        <v>0.2761438376</v>
      </c>
      <c r="AM105" s="111">
        <v>0.17916296700000001</v>
      </c>
      <c r="AN105" s="111">
        <v>1.1360326294</v>
      </c>
      <c r="AO105" s="111">
        <v>1.3683823477999999</v>
      </c>
      <c r="AP105" s="111">
        <v>0.94313562090000003</v>
      </c>
      <c r="AQ105" s="111">
        <v>1.0421026E-3</v>
      </c>
      <c r="AR105" s="111">
        <v>0.73376699540000001</v>
      </c>
      <c r="AS105" s="111">
        <v>0.609811573</v>
      </c>
      <c r="AT105" s="111">
        <v>0.88291863810000004</v>
      </c>
      <c r="AU105" s="113">
        <v>1</v>
      </c>
      <c r="AV105" s="113">
        <v>2</v>
      </c>
      <c r="AW105" s="113">
        <v>3</v>
      </c>
      <c r="AX105" s="113" t="s">
        <v>229</v>
      </c>
      <c r="AY105" s="113" t="s">
        <v>28</v>
      </c>
      <c r="AZ105" s="113" t="s">
        <v>28</v>
      </c>
      <c r="BA105" s="113" t="s">
        <v>28</v>
      </c>
      <c r="BB105" s="113" t="s">
        <v>28</v>
      </c>
      <c r="BC105" s="107" t="s">
        <v>428</v>
      </c>
      <c r="BD105" s="108">
        <v>1257</v>
      </c>
      <c r="BE105" s="108">
        <v>933</v>
      </c>
      <c r="BF105" s="108">
        <v>1033</v>
      </c>
      <c r="CO105" s="4"/>
    </row>
    <row r="106" spans="1:93" x14ac:dyDescent="0.3">
      <c r="A106" s="10"/>
      <c r="B106" t="s">
        <v>113</v>
      </c>
      <c r="C106" s="103">
        <v>173697</v>
      </c>
      <c r="D106" s="117">
        <v>39407</v>
      </c>
      <c r="E106" s="115">
        <v>4.4314356773999997</v>
      </c>
      <c r="F106" s="105">
        <v>3.8052590460000002</v>
      </c>
      <c r="G106" s="105">
        <v>5.1606531709999999</v>
      </c>
      <c r="H106" s="105">
        <v>0.54950559929999998</v>
      </c>
      <c r="I106" s="106">
        <v>4.4077701931000002</v>
      </c>
      <c r="J106" s="105">
        <v>4.3870902143999997</v>
      </c>
      <c r="K106" s="105">
        <v>4.4285476535999999</v>
      </c>
      <c r="L106" s="105">
        <v>0.95454650910000005</v>
      </c>
      <c r="M106" s="105">
        <v>0.81966590589999999</v>
      </c>
      <c r="N106" s="105">
        <v>1.1116224691000001</v>
      </c>
      <c r="O106" s="117">
        <v>186249</v>
      </c>
      <c r="P106" s="117">
        <v>39892</v>
      </c>
      <c r="Q106" s="115">
        <v>4.6324002833</v>
      </c>
      <c r="R106" s="105">
        <v>3.9778466418999998</v>
      </c>
      <c r="S106" s="105">
        <v>5.3946605581</v>
      </c>
      <c r="T106" s="105">
        <v>0.78686369010000001</v>
      </c>
      <c r="U106" s="106">
        <v>4.6688308433000003</v>
      </c>
      <c r="V106" s="105">
        <v>4.6476753356999998</v>
      </c>
      <c r="W106" s="105">
        <v>4.6900826474999997</v>
      </c>
      <c r="X106" s="105">
        <v>0.9792040743</v>
      </c>
      <c r="Y106" s="105">
        <v>0.84084349380000001</v>
      </c>
      <c r="Z106" s="105">
        <v>1.1403318527999999</v>
      </c>
      <c r="AA106" s="117">
        <v>200491</v>
      </c>
      <c r="AB106" s="117">
        <v>38103</v>
      </c>
      <c r="AC106" s="115">
        <v>5.3126195533000002</v>
      </c>
      <c r="AD106" s="105">
        <v>4.5620122802000003</v>
      </c>
      <c r="AE106" s="105">
        <v>6.1867274317999996</v>
      </c>
      <c r="AF106" s="105">
        <v>0.30753550060000001</v>
      </c>
      <c r="AG106" s="106">
        <v>5.2618166548999996</v>
      </c>
      <c r="AH106" s="105">
        <v>5.2388347404999998</v>
      </c>
      <c r="AI106" s="105">
        <v>5.2848993871000003</v>
      </c>
      <c r="AJ106" s="105">
        <v>1.0825315117000001</v>
      </c>
      <c r="AK106" s="105">
        <v>0.92958323119999997</v>
      </c>
      <c r="AL106" s="105">
        <v>1.2606450230999999</v>
      </c>
      <c r="AM106" s="105">
        <v>7.8131270000000003E-2</v>
      </c>
      <c r="AN106" s="105">
        <v>1.1468394846000001</v>
      </c>
      <c r="AO106" s="105">
        <v>1.3356857193</v>
      </c>
      <c r="AP106" s="105">
        <v>0.98469331849999997</v>
      </c>
      <c r="AQ106" s="105">
        <v>0.56853232409999999</v>
      </c>
      <c r="AR106" s="105">
        <v>1.0453497738999999</v>
      </c>
      <c r="AS106" s="105">
        <v>0.89754198259999995</v>
      </c>
      <c r="AT106" s="105">
        <v>1.2174986473</v>
      </c>
      <c r="AU106" s="103" t="s">
        <v>28</v>
      </c>
      <c r="AV106" s="103" t="s">
        <v>28</v>
      </c>
      <c r="AW106" s="103" t="s">
        <v>28</v>
      </c>
      <c r="AX106" s="103" t="s">
        <v>28</v>
      </c>
      <c r="AY106" s="103" t="s">
        <v>28</v>
      </c>
      <c r="AZ106" s="103" t="s">
        <v>28</v>
      </c>
      <c r="BA106" s="103" t="s">
        <v>28</v>
      </c>
      <c r="BB106" s="103" t="s">
        <v>28</v>
      </c>
      <c r="BC106" s="109" t="s">
        <v>28</v>
      </c>
      <c r="BD106" s="110">
        <v>173697</v>
      </c>
      <c r="BE106" s="110">
        <v>186249</v>
      </c>
      <c r="BF106" s="110">
        <v>200491</v>
      </c>
    </row>
    <row r="107" spans="1:93" x14ac:dyDescent="0.3">
      <c r="A107" s="10"/>
      <c r="B107" t="s">
        <v>114</v>
      </c>
      <c r="C107" s="103">
        <v>185697</v>
      </c>
      <c r="D107" s="117">
        <v>36152</v>
      </c>
      <c r="E107" s="115">
        <v>5.3271140523999998</v>
      </c>
      <c r="F107" s="105">
        <v>4.5743441573999997</v>
      </c>
      <c r="G107" s="105">
        <v>6.2037623648000002</v>
      </c>
      <c r="H107" s="105">
        <v>7.6755975399999996E-2</v>
      </c>
      <c r="I107" s="106">
        <v>5.1365622924999998</v>
      </c>
      <c r="J107" s="105">
        <v>5.1132529010000001</v>
      </c>
      <c r="K107" s="105">
        <v>5.1599779429000003</v>
      </c>
      <c r="L107" s="105">
        <v>1.1474787163</v>
      </c>
      <c r="M107" s="105">
        <v>0.98532948799999998</v>
      </c>
      <c r="N107" s="105">
        <v>1.3363117823999999</v>
      </c>
      <c r="O107" s="117">
        <v>201855</v>
      </c>
      <c r="P107" s="117">
        <v>37602</v>
      </c>
      <c r="Q107" s="115">
        <v>5.6303288767000002</v>
      </c>
      <c r="R107" s="105">
        <v>4.8346976007000002</v>
      </c>
      <c r="S107" s="105">
        <v>6.5568947385999996</v>
      </c>
      <c r="T107" s="105">
        <v>2.5123645999999999E-2</v>
      </c>
      <c r="U107" s="106">
        <v>5.3681985001000001</v>
      </c>
      <c r="V107" s="105">
        <v>5.3448311234999997</v>
      </c>
      <c r="W107" s="105">
        <v>5.3916680377999997</v>
      </c>
      <c r="X107" s="105">
        <v>1.1901477935</v>
      </c>
      <c r="Y107" s="105">
        <v>1.0219660001999999</v>
      </c>
      <c r="Z107" s="105">
        <v>1.3860067460000001</v>
      </c>
      <c r="AA107" s="117">
        <v>189735</v>
      </c>
      <c r="AB107" s="117">
        <v>35103</v>
      </c>
      <c r="AC107" s="115">
        <v>5.6607979809</v>
      </c>
      <c r="AD107" s="105">
        <v>4.8608419720000002</v>
      </c>
      <c r="AE107" s="105">
        <v>6.5924039426999999</v>
      </c>
      <c r="AF107" s="105">
        <v>6.6234137100000007E-2</v>
      </c>
      <c r="AG107" s="106">
        <v>5.4050935817000001</v>
      </c>
      <c r="AH107" s="105">
        <v>5.3808274320000002</v>
      </c>
      <c r="AI107" s="105">
        <v>5.4294691654999996</v>
      </c>
      <c r="AJ107" s="105">
        <v>1.1534784552999999</v>
      </c>
      <c r="AK107" s="105">
        <v>0.99047457760000002</v>
      </c>
      <c r="AL107" s="105">
        <v>1.3433081241</v>
      </c>
      <c r="AM107" s="105">
        <v>0.94469421139999998</v>
      </c>
      <c r="AN107" s="105">
        <v>1.0054116029</v>
      </c>
      <c r="AO107" s="105">
        <v>1.1710262398</v>
      </c>
      <c r="AP107" s="105">
        <v>0.86321933439999998</v>
      </c>
      <c r="AQ107" s="105">
        <v>0.4767151342</v>
      </c>
      <c r="AR107" s="105">
        <v>1.0569191538</v>
      </c>
      <c r="AS107" s="105">
        <v>0.90745060040000003</v>
      </c>
      <c r="AT107" s="105">
        <v>1.2310070622</v>
      </c>
      <c r="AU107" s="103" t="s">
        <v>28</v>
      </c>
      <c r="AV107" s="103" t="s">
        <v>28</v>
      </c>
      <c r="AW107" s="103" t="s">
        <v>28</v>
      </c>
      <c r="AX107" s="103" t="s">
        <v>28</v>
      </c>
      <c r="AY107" s="103" t="s">
        <v>28</v>
      </c>
      <c r="AZ107" s="103" t="s">
        <v>28</v>
      </c>
      <c r="BA107" s="103" t="s">
        <v>28</v>
      </c>
      <c r="BB107" s="103" t="s">
        <v>28</v>
      </c>
      <c r="BC107" s="109" t="s">
        <v>28</v>
      </c>
      <c r="BD107" s="110">
        <v>185697</v>
      </c>
      <c r="BE107" s="110">
        <v>201855</v>
      </c>
      <c r="BF107" s="110">
        <v>189735</v>
      </c>
    </row>
    <row r="108" spans="1:93" x14ac:dyDescent="0.3">
      <c r="A108" s="10"/>
      <c r="B108" t="s">
        <v>115</v>
      </c>
      <c r="C108" s="103">
        <v>139135</v>
      </c>
      <c r="D108" s="117">
        <v>30222</v>
      </c>
      <c r="E108" s="115">
        <v>4.7879119231000002</v>
      </c>
      <c r="F108" s="105">
        <v>4.1111102870999998</v>
      </c>
      <c r="G108" s="105">
        <v>5.5761336919</v>
      </c>
      <c r="H108" s="105">
        <v>0.691535597</v>
      </c>
      <c r="I108" s="106">
        <v>4.6037654688999998</v>
      </c>
      <c r="J108" s="105">
        <v>4.5796385096999996</v>
      </c>
      <c r="K108" s="105">
        <v>4.6280195364000001</v>
      </c>
      <c r="L108" s="105">
        <v>1.0313327204</v>
      </c>
      <c r="M108" s="105">
        <v>0.88554731669999998</v>
      </c>
      <c r="N108" s="105">
        <v>1.2011184044000001</v>
      </c>
      <c r="O108" s="117">
        <v>152322</v>
      </c>
      <c r="P108" s="117">
        <v>31789</v>
      </c>
      <c r="Q108" s="115">
        <v>4.9536991859999997</v>
      </c>
      <c r="R108" s="105">
        <v>4.2535530277999998</v>
      </c>
      <c r="S108" s="105">
        <v>5.7690912668000003</v>
      </c>
      <c r="T108" s="105">
        <v>0.55369184000000005</v>
      </c>
      <c r="U108" s="106">
        <v>4.7916574915999997</v>
      </c>
      <c r="V108" s="105">
        <v>4.7676546582999997</v>
      </c>
      <c r="W108" s="105">
        <v>4.8157811675</v>
      </c>
      <c r="X108" s="105">
        <v>1.0471207429</v>
      </c>
      <c r="Y108" s="105">
        <v>0.89912274420000005</v>
      </c>
      <c r="Z108" s="105">
        <v>1.2194796063</v>
      </c>
      <c r="AA108" s="117">
        <v>160606</v>
      </c>
      <c r="AB108" s="117">
        <v>31211</v>
      </c>
      <c r="AC108" s="115">
        <v>5.2826170817999998</v>
      </c>
      <c r="AD108" s="105">
        <v>4.5360082813</v>
      </c>
      <c r="AE108" s="105">
        <v>6.1521147015000004</v>
      </c>
      <c r="AF108" s="105">
        <v>0.34353458910000001</v>
      </c>
      <c r="AG108" s="106">
        <v>5.1458139758000003</v>
      </c>
      <c r="AH108" s="105">
        <v>5.1207090045000001</v>
      </c>
      <c r="AI108" s="105">
        <v>5.1710420277000004</v>
      </c>
      <c r="AJ108" s="105">
        <v>1.0764180266000001</v>
      </c>
      <c r="AK108" s="105">
        <v>0.92428449899999998</v>
      </c>
      <c r="AL108" s="105">
        <v>1.2535921237000001</v>
      </c>
      <c r="AM108" s="105">
        <v>0.40876983410000001</v>
      </c>
      <c r="AN108" s="105">
        <v>1.0663984394999999</v>
      </c>
      <c r="AO108" s="105">
        <v>1.2421187091999999</v>
      </c>
      <c r="AP108" s="105">
        <v>0.91553699609999994</v>
      </c>
      <c r="AQ108" s="105">
        <v>0.66187369519999995</v>
      </c>
      <c r="AR108" s="105">
        <v>1.034626214</v>
      </c>
      <c r="AS108" s="105">
        <v>0.8882365176</v>
      </c>
      <c r="AT108" s="105">
        <v>1.2051423032999999</v>
      </c>
      <c r="AU108" s="103" t="s">
        <v>28</v>
      </c>
      <c r="AV108" s="103" t="s">
        <v>28</v>
      </c>
      <c r="AW108" s="103" t="s">
        <v>28</v>
      </c>
      <c r="AX108" s="103" t="s">
        <v>28</v>
      </c>
      <c r="AY108" s="103" t="s">
        <v>28</v>
      </c>
      <c r="AZ108" s="103" t="s">
        <v>28</v>
      </c>
      <c r="BA108" s="103" t="s">
        <v>28</v>
      </c>
      <c r="BB108" s="103" t="s">
        <v>28</v>
      </c>
      <c r="BC108" s="109" t="s">
        <v>28</v>
      </c>
      <c r="BD108" s="110">
        <v>139135</v>
      </c>
      <c r="BE108" s="110">
        <v>152322</v>
      </c>
      <c r="BF108" s="110">
        <v>160606</v>
      </c>
    </row>
    <row r="109" spans="1:93" x14ac:dyDescent="0.3">
      <c r="A109" s="10"/>
      <c r="B109" t="s">
        <v>116</v>
      </c>
      <c r="C109" s="103">
        <v>93507</v>
      </c>
      <c r="D109" s="117">
        <v>16821</v>
      </c>
      <c r="E109" s="115">
        <v>6.1466612229999997</v>
      </c>
      <c r="F109" s="105">
        <v>5.2774331478000001</v>
      </c>
      <c r="G109" s="105">
        <v>7.1590568998000004</v>
      </c>
      <c r="H109" s="105">
        <v>3.0866509999999999E-4</v>
      </c>
      <c r="I109" s="106">
        <v>5.5589441768999999</v>
      </c>
      <c r="J109" s="105">
        <v>5.5234279129999999</v>
      </c>
      <c r="K109" s="105">
        <v>5.5946888144000004</v>
      </c>
      <c r="L109" s="105">
        <v>1.3240119998</v>
      </c>
      <c r="M109" s="105">
        <v>1.1367772783000001</v>
      </c>
      <c r="N109" s="105">
        <v>1.5420855158</v>
      </c>
      <c r="O109" s="117">
        <v>98748</v>
      </c>
      <c r="P109" s="117">
        <v>17227</v>
      </c>
      <c r="Q109" s="115">
        <v>6.5257918928</v>
      </c>
      <c r="R109" s="105">
        <v>5.6027941328999997</v>
      </c>
      <c r="S109" s="105">
        <v>7.6008432254000002</v>
      </c>
      <c r="T109" s="105">
        <v>3.5606299999999998E-5</v>
      </c>
      <c r="U109" s="106">
        <v>5.7321646253000003</v>
      </c>
      <c r="V109" s="105">
        <v>5.6965237038999996</v>
      </c>
      <c r="W109" s="105">
        <v>5.7680285380000003</v>
      </c>
      <c r="X109" s="105">
        <v>1.3794321774</v>
      </c>
      <c r="Y109" s="105">
        <v>1.1843274559999999</v>
      </c>
      <c r="Z109" s="105">
        <v>1.6066782228000001</v>
      </c>
      <c r="AA109" s="117">
        <v>89062</v>
      </c>
      <c r="AB109" s="117">
        <v>16153</v>
      </c>
      <c r="AC109" s="115">
        <v>6.4114542104999996</v>
      </c>
      <c r="AD109" s="105">
        <v>5.5044385067999997</v>
      </c>
      <c r="AE109" s="105">
        <v>7.467927027</v>
      </c>
      <c r="AF109" s="105">
        <v>5.9313029999999997E-4</v>
      </c>
      <c r="AG109" s="106">
        <v>5.5136507149999998</v>
      </c>
      <c r="AH109" s="105">
        <v>5.4775583135000003</v>
      </c>
      <c r="AI109" s="105">
        <v>5.5499809343999997</v>
      </c>
      <c r="AJ109" s="105">
        <v>1.3064367116</v>
      </c>
      <c r="AK109" s="105">
        <v>1.1216177026</v>
      </c>
      <c r="AL109" s="105">
        <v>1.5217100063</v>
      </c>
      <c r="AM109" s="105">
        <v>0.82062924510000002</v>
      </c>
      <c r="AN109" s="105">
        <v>0.98247910989999998</v>
      </c>
      <c r="AO109" s="105">
        <v>1.1446759236999999</v>
      </c>
      <c r="AP109" s="105">
        <v>0.84326505129999996</v>
      </c>
      <c r="AQ109" s="105">
        <v>0.44246230180000001</v>
      </c>
      <c r="AR109" s="105">
        <v>1.0616807493</v>
      </c>
      <c r="AS109" s="105">
        <v>0.91129727459999998</v>
      </c>
      <c r="AT109" s="105">
        <v>1.2368807028</v>
      </c>
      <c r="AU109" s="103">
        <v>1</v>
      </c>
      <c r="AV109" s="103">
        <v>2</v>
      </c>
      <c r="AW109" s="103">
        <v>3</v>
      </c>
      <c r="AX109" s="103" t="s">
        <v>28</v>
      </c>
      <c r="AY109" s="103" t="s">
        <v>28</v>
      </c>
      <c r="AZ109" s="103" t="s">
        <v>28</v>
      </c>
      <c r="BA109" s="103" t="s">
        <v>28</v>
      </c>
      <c r="BB109" s="103" t="s">
        <v>28</v>
      </c>
      <c r="BC109" s="109" t="s">
        <v>231</v>
      </c>
      <c r="BD109" s="110">
        <v>93507</v>
      </c>
      <c r="BE109" s="110">
        <v>98748</v>
      </c>
      <c r="BF109" s="110">
        <v>89062</v>
      </c>
      <c r="CO109" s="4"/>
    </row>
    <row r="110" spans="1:93" s="3" customFormat="1" x14ac:dyDescent="0.3">
      <c r="A110" s="10" t="s">
        <v>234</v>
      </c>
      <c r="B110" s="3" t="s">
        <v>199</v>
      </c>
      <c r="C110" s="113">
        <v>226612</v>
      </c>
      <c r="D110" s="116">
        <v>66768</v>
      </c>
      <c r="E110" s="112">
        <v>3.7545268364000002</v>
      </c>
      <c r="F110" s="111">
        <v>3.3431431998000001</v>
      </c>
      <c r="G110" s="111">
        <v>4.2165324436000002</v>
      </c>
      <c r="H110" s="111">
        <v>3.2746110000000001E-4</v>
      </c>
      <c r="I110" s="114">
        <v>3.3940210879000001</v>
      </c>
      <c r="J110" s="111">
        <v>3.3800758016999999</v>
      </c>
      <c r="K110" s="111">
        <v>3.4080239087000002</v>
      </c>
      <c r="L110" s="111">
        <v>0.80838469840000005</v>
      </c>
      <c r="M110" s="111">
        <v>0.71980995879999998</v>
      </c>
      <c r="N110" s="111">
        <v>0.90785882120000005</v>
      </c>
      <c r="O110" s="116">
        <v>287132</v>
      </c>
      <c r="P110" s="116">
        <v>76533</v>
      </c>
      <c r="Q110" s="112">
        <v>3.9610366209999999</v>
      </c>
      <c r="R110" s="111">
        <v>3.5289143639999998</v>
      </c>
      <c r="S110" s="111">
        <v>4.4460730678999996</v>
      </c>
      <c r="T110" s="111">
        <v>4.4532783000000003E-3</v>
      </c>
      <c r="U110" s="114">
        <v>3.7517410789999999</v>
      </c>
      <c r="V110" s="111">
        <v>3.7380434268</v>
      </c>
      <c r="W110" s="111">
        <v>3.7654889248000001</v>
      </c>
      <c r="X110" s="111">
        <v>0.84566996480000001</v>
      </c>
      <c r="Y110" s="111">
        <v>0.75341310149999996</v>
      </c>
      <c r="Z110" s="111">
        <v>0.94922385590000002</v>
      </c>
      <c r="AA110" s="116">
        <v>332002</v>
      </c>
      <c r="AB110" s="116">
        <v>86490</v>
      </c>
      <c r="AC110" s="112">
        <v>4.1145640148</v>
      </c>
      <c r="AD110" s="111">
        <v>3.6631559211</v>
      </c>
      <c r="AE110" s="111">
        <v>4.6215988061999997</v>
      </c>
      <c r="AF110" s="111">
        <v>2.9525585999999999E-3</v>
      </c>
      <c r="AG110" s="114">
        <v>3.8386171812000001</v>
      </c>
      <c r="AH110" s="111">
        <v>3.8255820888000001</v>
      </c>
      <c r="AI110" s="111">
        <v>3.8516966887000001</v>
      </c>
      <c r="AJ110" s="111">
        <v>0.83840846469999997</v>
      </c>
      <c r="AK110" s="111">
        <v>0.74642681960000001</v>
      </c>
      <c r="AL110" s="111">
        <v>0.94172494230000003</v>
      </c>
      <c r="AM110" s="111">
        <v>0.52308298340000003</v>
      </c>
      <c r="AN110" s="111">
        <v>1.0387593977</v>
      </c>
      <c r="AO110" s="111">
        <v>0.92433193629999999</v>
      </c>
      <c r="AP110" s="111">
        <v>1.1673523806999999</v>
      </c>
      <c r="AQ110" s="111">
        <v>0.36786959930000002</v>
      </c>
      <c r="AR110" s="111">
        <v>1.0550028788000001</v>
      </c>
      <c r="AS110" s="111">
        <v>0.93894423120000003</v>
      </c>
      <c r="AT110" s="111">
        <v>1.1854070107000001</v>
      </c>
      <c r="AU110" s="113">
        <v>1</v>
      </c>
      <c r="AV110" s="113">
        <v>2</v>
      </c>
      <c r="AW110" s="113">
        <v>3</v>
      </c>
      <c r="AX110" s="113" t="s">
        <v>28</v>
      </c>
      <c r="AY110" s="113" t="s">
        <v>28</v>
      </c>
      <c r="AZ110" s="113" t="s">
        <v>28</v>
      </c>
      <c r="BA110" s="113" t="s">
        <v>28</v>
      </c>
      <c r="BB110" s="113" t="s">
        <v>28</v>
      </c>
      <c r="BC110" s="107" t="s">
        <v>231</v>
      </c>
      <c r="BD110" s="108">
        <v>226612</v>
      </c>
      <c r="BE110" s="108">
        <v>287132</v>
      </c>
      <c r="BF110" s="108">
        <v>332002</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200</v>
      </c>
      <c r="C111" s="103">
        <v>111026</v>
      </c>
      <c r="D111" s="117">
        <v>29106</v>
      </c>
      <c r="E111" s="115">
        <v>3.7615359982999999</v>
      </c>
      <c r="F111" s="105">
        <v>3.3494438186000002</v>
      </c>
      <c r="G111" s="105">
        <v>4.2243291225000004</v>
      </c>
      <c r="H111" s="105">
        <v>3.686122E-4</v>
      </c>
      <c r="I111" s="106">
        <v>3.8145399574000001</v>
      </c>
      <c r="J111" s="105">
        <v>3.7921681409999999</v>
      </c>
      <c r="K111" s="105">
        <v>3.8370437558999999</v>
      </c>
      <c r="L111" s="105">
        <v>0.80989383640000001</v>
      </c>
      <c r="M111" s="105">
        <v>0.72116654079999998</v>
      </c>
      <c r="N111" s="105">
        <v>0.90953751900000002</v>
      </c>
      <c r="O111" s="117">
        <v>122900</v>
      </c>
      <c r="P111" s="117">
        <v>30589</v>
      </c>
      <c r="Q111" s="115">
        <v>3.9106905261999998</v>
      </c>
      <c r="R111" s="105">
        <v>3.4831488268999999</v>
      </c>
      <c r="S111" s="105">
        <v>4.3907111499999996</v>
      </c>
      <c r="T111" s="105">
        <v>2.2562426000000001E-3</v>
      </c>
      <c r="U111" s="106">
        <v>4.0177841707999997</v>
      </c>
      <c r="V111" s="105">
        <v>3.9953843111</v>
      </c>
      <c r="W111" s="105">
        <v>4.0403096137999999</v>
      </c>
      <c r="X111" s="105">
        <v>0.83492121779999995</v>
      </c>
      <c r="Y111" s="105">
        <v>0.74364229049999997</v>
      </c>
      <c r="Z111" s="105">
        <v>0.93740424509999998</v>
      </c>
      <c r="AA111" s="117">
        <v>128265</v>
      </c>
      <c r="AB111" s="117">
        <v>33045</v>
      </c>
      <c r="AC111" s="115">
        <v>3.6709241804000001</v>
      </c>
      <c r="AD111" s="105">
        <v>3.2705359648000001</v>
      </c>
      <c r="AE111" s="105">
        <v>4.1203290479000003</v>
      </c>
      <c r="AF111" s="105">
        <v>8.3363426999999996E-7</v>
      </c>
      <c r="AG111" s="106">
        <v>3.8815251928999999</v>
      </c>
      <c r="AH111" s="105">
        <v>3.8603411621000001</v>
      </c>
      <c r="AI111" s="105">
        <v>3.9028254733000001</v>
      </c>
      <c r="AJ111" s="105">
        <v>0.74800972710000002</v>
      </c>
      <c r="AK111" s="105">
        <v>0.66642420120000001</v>
      </c>
      <c r="AL111" s="105">
        <v>0.83958318269999999</v>
      </c>
      <c r="AM111" s="105">
        <v>0.28606147990000003</v>
      </c>
      <c r="AN111" s="105">
        <v>0.93868951170000003</v>
      </c>
      <c r="AO111" s="105">
        <v>0.83567687810000002</v>
      </c>
      <c r="AP111" s="105">
        <v>1.0544003579000001</v>
      </c>
      <c r="AQ111" s="105">
        <v>0.51392284539999999</v>
      </c>
      <c r="AR111" s="105">
        <v>1.0396525589000001</v>
      </c>
      <c r="AS111" s="105">
        <v>0.92507842610000002</v>
      </c>
      <c r="AT111" s="105">
        <v>1.1684170907</v>
      </c>
      <c r="AU111" s="103">
        <v>1</v>
      </c>
      <c r="AV111" s="103">
        <v>2</v>
      </c>
      <c r="AW111" s="103">
        <v>3</v>
      </c>
      <c r="AX111" s="103" t="s">
        <v>28</v>
      </c>
      <c r="AY111" s="103" t="s">
        <v>28</v>
      </c>
      <c r="AZ111" s="103" t="s">
        <v>28</v>
      </c>
      <c r="BA111" s="103" t="s">
        <v>28</v>
      </c>
      <c r="BB111" s="103" t="s">
        <v>28</v>
      </c>
      <c r="BC111" s="109" t="s">
        <v>231</v>
      </c>
      <c r="BD111" s="110">
        <v>111026</v>
      </c>
      <c r="BE111" s="110">
        <v>122900</v>
      </c>
      <c r="BF111" s="110">
        <v>128265</v>
      </c>
    </row>
    <row r="112" spans="1:93" x14ac:dyDescent="0.3">
      <c r="A112" s="10"/>
      <c r="B112" t="s">
        <v>201</v>
      </c>
      <c r="C112" s="103">
        <v>172360</v>
      </c>
      <c r="D112" s="117">
        <v>49361</v>
      </c>
      <c r="E112" s="115">
        <v>3.7537939239</v>
      </c>
      <c r="F112" s="105">
        <v>3.344021739</v>
      </c>
      <c r="G112" s="105">
        <v>4.2137790729000004</v>
      </c>
      <c r="H112" s="105">
        <v>3.0608920000000002E-4</v>
      </c>
      <c r="I112" s="106">
        <v>3.4918255302999999</v>
      </c>
      <c r="J112" s="105">
        <v>3.4753796303</v>
      </c>
      <c r="K112" s="105">
        <v>3.5083492542000001</v>
      </c>
      <c r="L112" s="105">
        <v>0.80822689550000004</v>
      </c>
      <c r="M112" s="105">
        <v>0.71999911650000004</v>
      </c>
      <c r="N112" s="105">
        <v>0.90726599480000003</v>
      </c>
      <c r="O112" s="117">
        <v>194823</v>
      </c>
      <c r="P112" s="117">
        <v>53311</v>
      </c>
      <c r="Q112" s="115">
        <v>3.8323810410000001</v>
      </c>
      <c r="R112" s="105">
        <v>3.4147814941000001</v>
      </c>
      <c r="S112" s="105">
        <v>4.3010495602000001</v>
      </c>
      <c r="T112" s="105">
        <v>6.5300389999999996E-4</v>
      </c>
      <c r="U112" s="106">
        <v>3.6544615558000002</v>
      </c>
      <c r="V112" s="105">
        <v>3.6382700403000001</v>
      </c>
      <c r="W112" s="105">
        <v>3.6707251289</v>
      </c>
      <c r="X112" s="105">
        <v>0.81820236719999995</v>
      </c>
      <c r="Y112" s="105">
        <v>0.72904606100000002</v>
      </c>
      <c r="Z112" s="105">
        <v>0.91826175269999999</v>
      </c>
      <c r="AA112" s="117">
        <v>177835</v>
      </c>
      <c r="AB112" s="117">
        <v>57900</v>
      </c>
      <c r="AC112" s="115">
        <v>3.1758936288999999</v>
      </c>
      <c r="AD112" s="105">
        <v>2.8301656999000002</v>
      </c>
      <c r="AE112" s="105">
        <v>3.5638550572000001</v>
      </c>
      <c r="AF112" s="105">
        <v>1.3542200000000001E-13</v>
      </c>
      <c r="AG112" s="106">
        <v>3.0714162349</v>
      </c>
      <c r="AH112" s="105">
        <v>3.0571742899999998</v>
      </c>
      <c r="AI112" s="105">
        <v>3.0857245262999999</v>
      </c>
      <c r="AJ112" s="105">
        <v>0.64713930610000003</v>
      </c>
      <c r="AK112" s="105">
        <v>0.57669169090000005</v>
      </c>
      <c r="AL112" s="105">
        <v>0.72619267460000003</v>
      </c>
      <c r="AM112" s="105">
        <v>1.4462782999999999E-3</v>
      </c>
      <c r="AN112" s="105">
        <v>0.8286998592</v>
      </c>
      <c r="AO112" s="105">
        <v>0.73821879560000003</v>
      </c>
      <c r="AP112" s="105">
        <v>0.93027089070000002</v>
      </c>
      <c r="AQ112" s="105">
        <v>0.72615732509999997</v>
      </c>
      <c r="AR112" s="105">
        <v>1.0209353839999999</v>
      </c>
      <c r="AS112" s="105">
        <v>0.90916711679999995</v>
      </c>
      <c r="AT112" s="105">
        <v>1.1464438593999999</v>
      </c>
      <c r="AU112" s="103">
        <v>1</v>
      </c>
      <c r="AV112" s="103">
        <v>2</v>
      </c>
      <c r="AW112" s="103">
        <v>3</v>
      </c>
      <c r="AX112" s="103" t="s">
        <v>28</v>
      </c>
      <c r="AY112" s="103" t="s">
        <v>230</v>
      </c>
      <c r="AZ112" s="103" t="s">
        <v>28</v>
      </c>
      <c r="BA112" s="103" t="s">
        <v>28</v>
      </c>
      <c r="BB112" s="103" t="s">
        <v>28</v>
      </c>
      <c r="BC112" s="109" t="s">
        <v>430</v>
      </c>
      <c r="BD112" s="110">
        <v>172360</v>
      </c>
      <c r="BE112" s="110">
        <v>194823</v>
      </c>
      <c r="BF112" s="110">
        <v>177835</v>
      </c>
    </row>
    <row r="113" spans="1:93" x14ac:dyDescent="0.3">
      <c r="A113" s="10"/>
      <c r="B113" t="s">
        <v>202</v>
      </c>
      <c r="C113" s="103">
        <v>152385</v>
      </c>
      <c r="D113" s="117">
        <v>39618</v>
      </c>
      <c r="E113" s="115">
        <v>3.8595570440000002</v>
      </c>
      <c r="F113" s="105">
        <v>3.4388853883000001</v>
      </c>
      <c r="G113" s="105">
        <v>4.3316885833000001</v>
      </c>
      <c r="H113" s="105">
        <v>1.6661097000000001E-3</v>
      </c>
      <c r="I113" s="106">
        <v>3.8463577162</v>
      </c>
      <c r="J113" s="105">
        <v>3.8270941431000001</v>
      </c>
      <c r="K113" s="105">
        <v>3.8657182520000002</v>
      </c>
      <c r="L113" s="105">
        <v>0.83099868320000003</v>
      </c>
      <c r="M113" s="105">
        <v>0.74042414629999997</v>
      </c>
      <c r="N113" s="105">
        <v>0.93265301369999998</v>
      </c>
      <c r="O113" s="117">
        <v>166985</v>
      </c>
      <c r="P113" s="117">
        <v>41910</v>
      </c>
      <c r="Q113" s="115">
        <v>4.0136532221000003</v>
      </c>
      <c r="R113" s="105">
        <v>3.5761401719000001</v>
      </c>
      <c r="S113" s="105">
        <v>4.5046926050999998</v>
      </c>
      <c r="T113" s="105">
        <v>8.7300381000000003E-3</v>
      </c>
      <c r="U113" s="106">
        <v>3.9843712718000002</v>
      </c>
      <c r="V113" s="105">
        <v>3.9653066556000001</v>
      </c>
      <c r="W113" s="105">
        <v>4.0035275479000001</v>
      </c>
      <c r="X113" s="105">
        <v>0.85690345830000003</v>
      </c>
      <c r="Y113" s="105">
        <v>0.76349567620000003</v>
      </c>
      <c r="Z113" s="105">
        <v>0.96173895909999996</v>
      </c>
      <c r="AA113" s="117">
        <v>188932</v>
      </c>
      <c r="AB113" s="117">
        <v>45454</v>
      </c>
      <c r="AC113" s="115">
        <v>4.4225449041999996</v>
      </c>
      <c r="AD113" s="105">
        <v>3.9395801204000001</v>
      </c>
      <c r="AE113" s="105">
        <v>4.9647177699</v>
      </c>
      <c r="AF113" s="105">
        <v>7.7764805300000003E-2</v>
      </c>
      <c r="AG113" s="106">
        <v>4.1565538785999996</v>
      </c>
      <c r="AH113" s="105">
        <v>4.1378535189000001</v>
      </c>
      <c r="AI113" s="105">
        <v>4.1753387516</v>
      </c>
      <c r="AJ113" s="105">
        <v>0.90116451460000002</v>
      </c>
      <c r="AK113" s="105">
        <v>0.80275268740000005</v>
      </c>
      <c r="AL113" s="105">
        <v>1.0116409389000001</v>
      </c>
      <c r="AM113" s="105">
        <v>0.10135380149999999</v>
      </c>
      <c r="AN113" s="105">
        <v>1.1018751894000001</v>
      </c>
      <c r="AO113" s="105">
        <v>0.98113440569999999</v>
      </c>
      <c r="AP113" s="105">
        <v>1.2374746272999999</v>
      </c>
      <c r="AQ113" s="105">
        <v>0.50754192180000002</v>
      </c>
      <c r="AR113" s="105">
        <v>1.0399258713999999</v>
      </c>
      <c r="AS113" s="105">
        <v>0.92622142500000004</v>
      </c>
      <c r="AT113" s="105">
        <v>1.1675888602</v>
      </c>
      <c r="AU113" s="103">
        <v>1</v>
      </c>
      <c r="AV113" s="103">
        <v>2</v>
      </c>
      <c r="AW113" s="103" t="s">
        <v>28</v>
      </c>
      <c r="AX113" s="103" t="s">
        <v>28</v>
      </c>
      <c r="AY113" s="103" t="s">
        <v>28</v>
      </c>
      <c r="AZ113" s="103" t="s">
        <v>28</v>
      </c>
      <c r="BA113" s="103" t="s">
        <v>28</v>
      </c>
      <c r="BB113" s="103" t="s">
        <v>28</v>
      </c>
      <c r="BC113" s="109" t="s">
        <v>179</v>
      </c>
      <c r="BD113" s="110">
        <v>152385</v>
      </c>
      <c r="BE113" s="110">
        <v>166985</v>
      </c>
      <c r="BF113" s="110">
        <v>188932</v>
      </c>
      <c r="BQ113" s="52"/>
      <c r="CO113" s="4"/>
    </row>
    <row r="114" spans="1:93" s="3" customFormat="1" x14ac:dyDescent="0.3">
      <c r="A114" s="10"/>
      <c r="B114" s="3" t="s">
        <v>117</v>
      </c>
      <c r="C114" s="113">
        <v>248282</v>
      </c>
      <c r="D114" s="116">
        <v>56805</v>
      </c>
      <c r="E114" s="112">
        <v>4.6667305759</v>
      </c>
      <c r="F114" s="111">
        <v>4.1565676587000002</v>
      </c>
      <c r="G114" s="111">
        <v>5.2395091469999997</v>
      </c>
      <c r="H114" s="111">
        <v>0.93551165579999995</v>
      </c>
      <c r="I114" s="114">
        <v>4.3707772202999999</v>
      </c>
      <c r="J114" s="111">
        <v>4.3536186821999996</v>
      </c>
      <c r="K114" s="111">
        <v>4.3880033838000001</v>
      </c>
      <c r="L114" s="111">
        <v>1.0047906843000001</v>
      </c>
      <c r="M114" s="111">
        <v>0.89494784289999996</v>
      </c>
      <c r="N114" s="111">
        <v>1.1281152609</v>
      </c>
      <c r="O114" s="116">
        <v>278170</v>
      </c>
      <c r="P114" s="116">
        <v>59408</v>
      </c>
      <c r="Q114" s="112">
        <v>4.7164884142999997</v>
      </c>
      <c r="R114" s="111">
        <v>4.2026360483999996</v>
      </c>
      <c r="S114" s="111">
        <v>5.2931690267000002</v>
      </c>
      <c r="T114" s="111">
        <v>0.90623127839999995</v>
      </c>
      <c r="U114" s="114">
        <v>4.6823660113000001</v>
      </c>
      <c r="V114" s="111">
        <v>4.6649979396000001</v>
      </c>
      <c r="W114" s="111">
        <v>4.6997987453999999</v>
      </c>
      <c r="X114" s="111">
        <v>1.0069567572</v>
      </c>
      <c r="Y114" s="111">
        <v>0.89725074999999999</v>
      </c>
      <c r="Z114" s="111">
        <v>1.130076415</v>
      </c>
      <c r="AA114" s="116">
        <v>323519</v>
      </c>
      <c r="AB114" s="116">
        <v>63320</v>
      </c>
      <c r="AC114" s="112">
        <v>5.1271983400999996</v>
      </c>
      <c r="AD114" s="111">
        <v>4.5677542223999996</v>
      </c>
      <c r="AE114" s="111">
        <v>5.7551614073000001</v>
      </c>
      <c r="AF114" s="111">
        <v>0.45771175920000001</v>
      </c>
      <c r="AG114" s="114">
        <v>5.1092703727000002</v>
      </c>
      <c r="AH114" s="111">
        <v>5.0916948181999997</v>
      </c>
      <c r="AI114" s="111">
        <v>5.1269065946000003</v>
      </c>
      <c r="AJ114" s="111">
        <v>1.0447489632</v>
      </c>
      <c r="AK114" s="111">
        <v>0.93075324400000004</v>
      </c>
      <c r="AL114" s="111">
        <v>1.1727065181</v>
      </c>
      <c r="AM114" s="111">
        <v>0.1578939124</v>
      </c>
      <c r="AN114" s="111">
        <v>1.0870796003000001</v>
      </c>
      <c r="AO114" s="111">
        <v>0.96813207779999999</v>
      </c>
      <c r="AP114" s="111">
        <v>1.2206413612</v>
      </c>
      <c r="AQ114" s="111">
        <v>0.85790824919999997</v>
      </c>
      <c r="AR114" s="111">
        <v>1.0106622479</v>
      </c>
      <c r="AS114" s="111">
        <v>0.89987595450000002</v>
      </c>
      <c r="AT114" s="111">
        <v>1.1350877577</v>
      </c>
      <c r="AU114" s="113" t="s">
        <v>28</v>
      </c>
      <c r="AV114" s="113" t="s">
        <v>28</v>
      </c>
      <c r="AW114" s="113" t="s">
        <v>28</v>
      </c>
      <c r="AX114" s="113" t="s">
        <v>28</v>
      </c>
      <c r="AY114" s="113" t="s">
        <v>28</v>
      </c>
      <c r="AZ114" s="113" t="s">
        <v>28</v>
      </c>
      <c r="BA114" s="113" t="s">
        <v>28</v>
      </c>
      <c r="BB114" s="113" t="s">
        <v>28</v>
      </c>
      <c r="BC114" s="107" t="s">
        <v>28</v>
      </c>
      <c r="BD114" s="108">
        <v>248282</v>
      </c>
      <c r="BE114" s="108">
        <v>278170</v>
      </c>
      <c r="BF114" s="108">
        <v>323519</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118</v>
      </c>
      <c r="C115" s="103">
        <v>97377</v>
      </c>
      <c r="D115" s="117">
        <v>20075</v>
      </c>
      <c r="E115" s="115">
        <v>4.9307239594999999</v>
      </c>
      <c r="F115" s="105">
        <v>4.3896547199000002</v>
      </c>
      <c r="G115" s="105">
        <v>5.5384854426999999</v>
      </c>
      <c r="H115" s="105">
        <v>0.31323508680000001</v>
      </c>
      <c r="I115" s="106">
        <v>4.8506600248999998</v>
      </c>
      <c r="J115" s="105">
        <v>4.8202891312</v>
      </c>
      <c r="K115" s="105">
        <v>4.8812222745999998</v>
      </c>
      <c r="L115" s="105">
        <v>1.0616309257000001</v>
      </c>
      <c r="M115" s="105">
        <v>0.94513366440000002</v>
      </c>
      <c r="N115" s="105">
        <v>1.1924876500999999</v>
      </c>
      <c r="O115" s="117">
        <v>106991</v>
      </c>
      <c r="P115" s="117">
        <v>20970</v>
      </c>
      <c r="Q115" s="115">
        <v>5.0483399641000002</v>
      </c>
      <c r="R115" s="105">
        <v>4.4925806930999999</v>
      </c>
      <c r="S115" s="105">
        <v>5.6728500018999997</v>
      </c>
      <c r="T115" s="105">
        <v>0.2079823572</v>
      </c>
      <c r="U115" s="106">
        <v>5.1020982355999998</v>
      </c>
      <c r="V115" s="105">
        <v>5.0716176869999998</v>
      </c>
      <c r="W115" s="105">
        <v>5.132761973</v>
      </c>
      <c r="X115" s="105">
        <v>1.0778061119</v>
      </c>
      <c r="Y115" s="105">
        <v>0.95915310060000003</v>
      </c>
      <c r="Z115" s="105">
        <v>1.2111372148999999</v>
      </c>
      <c r="AA115" s="117">
        <v>119199</v>
      </c>
      <c r="AB115" s="117">
        <v>21891</v>
      </c>
      <c r="AC115" s="115">
        <v>5.2153841878999998</v>
      </c>
      <c r="AD115" s="105">
        <v>4.6411970616999998</v>
      </c>
      <c r="AE115" s="105">
        <v>5.8606070514999997</v>
      </c>
      <c r="AF115" s="105">
        <v>0.30670746040000002</v>
      </c>
      <c r="AG115" s="106">
        <v>5.4451144306000003</v>
      </c>
      <c r="AH115" s="105">
        <v>5.4142905967999999</v>
      </c>
      <c r="AI115" s="105">
        <v>5.4761137461000002</v>
      </c>
      <c r="AJ115" s="105">
        <v>1.0627182451999999</v>
      </c>
      <c r="AK115" s="105">
        <v>0.94571840149999997</v>
      </c>
      <c r="AL115" s="105">
        <v>1.1941927608</v>
      </c>
      <c r="AM115" s="105">
        <v>0.58941399679999995</v>
      </c>
      <c r="AN115" s="105">
        <v>1.0330889410999999</v>
      </c>
      <c r="AO115" s="105">
        <v>0.91789728329999998</v>
      </c>
      <c r="AP115" s="105">
        <v>1.1627365934</v>
      </c>
      <c r="AQ115" s="105">
        <v>0.69491358189999997</v>
      </c>
      <c r="AR115" s="105">
        <v>1.0238536989</v>
      </c>
      <c r="AS115" s="105">
        <v>0.91007016169999999</v>
      </c>
      <c r="AT115" s="105">
        <v>1.1518632747999999</v>
      </c>
      <c r="AU115" s="103" t="s">
        <v>28</v>
      </c>
      <c r="AV115" s="103" t="s">
        <v>28</v>
      </c>
      <c r="AW115" s="103" t="s">
        <v>28</v>
      </c>
      <c r="AX115" s="103" t="s">
        <v>28</v>
      </c>
      <c r="AY115" s="103" t="s">
        <v>28</v>
      </c>
      <c r="AZ115" s="103" t="s">
        <v>28</v>
      </c>
      <c r="BA115" s="103" t="s">
        <v>28</v>
      </c>
      <c r="BB115" s="103" t="s">
        <v>28</v>
      </c>
      <c r="BC115" s="109" t="s">
        <v>28</v>
      </c>
      <c r="BD115" s="110">
        <v>97377</v>
      </c>
      <c r="BE115" s="110">
        <v>106991</v>
      </c>
      <c r="BF115" s="110">
        <v>119199</v>
      </c>
    </row>
    <row r="116" spans="1:93" x14ac:dyDescent="0.3">
      <c r="A116" s="10"/>
      <c r="B116" t="s">
        <v>119</v>
      </c>
      <c r="C116" s="103">
        <v>70128</v>
      </c>
      <c r="D116" s="117">
        <v>14966</v>
      </c>
      <c r="E116" s="115">
        <v>4.0699466902000001</v>
      </c>
      <c r="F116" s="105">
        <v>3.6230556461000001</v>
      </c>
      <c r="G116" s="105">
        <v>4.5719601572000004</v>
      </c>
      <c r="H116" s="105">
        <v>2.60708804E-2</v>
      </c>
      <c r="I116" s="106">
        <v>4.6858211946999999</v>
      </c>
      <c r="J116" s="105">
        <v>4.6512685004999996</v>
      </c>
      <c r="K116" s="105">
        <v>4.7206305691999999</v>
      </c>
      <c r="L116" s="105">
        <v>0.87629753919999998</v>
      </c>
      <c r="M116" s="105">
        <v>0.78007772310000001</v>
      </c>
      <c r="N116" s="105">
        <v>0.98438572790000001</v>
      </c>
      <c r="O116" s="117">
        <v>67482</v>
      </c>
      <c r="P116" s="117">
        <v>15160</v>
      </c>
      <c r="Q116" s="115">
        <v>3.7429706082999998</v>
      </c>
      <c r="R116" s="105">
        <v>3.3335707786</v>
      </c>
      <c r="S116" s="105">
        <v>4.2026493226000001</v>
      </c>
      <c r="T116" s="105">
        <v>1.4800069999999999E-4</v>
      </c>
      <c r="U116" s="106">
        <v>4.4513192612000001</v>
      </c>
      <c r="V116" s="105">
        <v>4.4178608328999998</v>
      </c>
      <c r="W116" s="105">
        <v>4.4850310851000001</v>
      </c>
      <c r="X116" s="105">
        <v>0.79911349610000004</v>
      </c>
      <c r="Y116" s="105">
        <v>0.71170780600000005</v>
      </c>
      <c r="Z116" s="105">
        <v>0.89725358399999999</v>
      </c>
      <c r="AA116" s="117">
        <v>81514</v>
      </c>
      <c r="AB116" s="117">
        <v>15895</v>
      </c>
      <c r="AC116" s="115">
        <v>4.6755618151</v>
      </c>
      <c r="AD116" s="105">
        <v>4.1618060342999996</v>
      </c>
      <c r="AE116" s="105">
        <v>5.2527383800000003</v>
      </c>
      <c r="AF116" s="105">
        <v>0.41476952319999999</v>
      </c>
      <c r="AG116" s="106">
        <v>5.1282793331000001</v>
      </c>
      <c r="AH116" s="105">
        <v>5.0931949514000001</v>
      </c>
      <c r="AI116" s="105">
        <v>5.1636053930000001</v>
      </c>
      <c r="AJ116" s="105">
        <v>0.95272077160000002</v>
      </c>
      <c r="AK116" s="105">
        <v>0.84803478450000003</v>
      </c>
      <c r="AL116" s="105">
        <v>1.0703297615</v>
      </c>
      <c r="AM116" s="105">
        <v>1.994656E-4</v>
      </c>
      <c r="AN116" s="105">
        <v>1.2491580363000001</v>
      </c>
      <c r="AO116" s="105">
        <v>1.1109849543000001</v>
      </c>
      <c r="AP116" s="105">
        <v>1.4045156901</v>
      </c>
      <c r="AQ116" s="105">
        <v>0.16099450109999999</v>
      </c>
      <c r="AR116" s="105">
        <v>0.91966084400000003</v>
      </c>
      <c r="AS116" s="105">
        <v>0.81803223979999995</v>
      </c>
      <c r="AT116" s="105">
        <v>1.0339153237000001</v>
      </c>
      <c r="AU116" s="103" t="s">
        <v>28</v>
      </c>
      <c r="AV116" s="103">
        <v>2</v>
      </c>
      <c r="AW116" s="103" t="s">
        <v>28</v>
      </c>
      <c r="AX116" s="103" t="s">
        <v>28</v>
      </c>
      <c r="AY116" s="103" t="s">
        <v>230</v>
      </c>
      <c r="AZ116" s="103" t="s">
        <v>28</v>
      </c>
      <c r="BA116" s="103" t="s">
        <v>28</v>
      </c>
      <c r="BB116" s="103" t="s">
        <v>28</v>
      </c>
      <c r="BC116" s="109" t="s">
        <v>436</v>
      </c>
      <c r="BD116" s="110">
        <v>70128</v>
      </c>
      <c r="BE116" s="110">
        <v>67482</v>
      </c>
      <c r="BF116" s="110">
        <v>81514</v>
      </c>
    </row>
    <row r="117" spans="1:93" x14ac:dyDescent="0.3">
      <c r="A117" s="10"/>
      <c r="B117" t="s">
        <v>120</v>
      </c>
      <c r="C117" s="103">
        <v>52371</v>
      </c>
      <c r="D117" s="117">
        <v>9775</v>
      </c>
      <c r="E117" s="115">
        <v>5.1370484583999998</v>
      </c>
      <c r="F117" s="105">
        <v>4.5750030617000004</v>
      </c>
      <c r="G117" s="105">
        <v>5.7681419024</v>
      </c>
      <c r="H117" s="105">
        <v>8.8190890199999997E-2</v>
      </c>
      <c r="I117" s="106">
        <v>5.3576470587999996</v>
      </c>
      <c r="J117" s="105">
        <v>5.3119573567999998</v>
      </c>
      <c r="K117" s="105">
        <v>5.4037297513000002</v>
      </c>
      <c r="L117" s="105">
        <v>1.1060545176000001</v>
      </c>
      <c r="M117" s="105">
        <v>0.98504089370000003</v>
      </c>
      <c r="N117" s="105">
        <v>1.241934831</v>
      </c>
      <c r="O117" s="117">
        <v>54190</v>
      </c>
      <c r="P117" s="117">
        <v>10360</v>
      </c>
      <c r="Q117" s="115">
        <v>4.9214004537999996</v>
      </c>
      <c r="R117" s="105">
        <v>4.3824688865999999</v>
      </c>
      <c r="S117" s="105">
        <v>5.5266068175000003</v>
      </c>
      <c r="T117" s="105">
        <v>0.40324093519999998</v>
      </c>
      <c r="U117" s="106">
        <v>5.2306949807000001</v>
      </c>
      <c r="V117" s="105">
        <v>5.1868397991000004</v>
      </c>
      <c r="W117" s="105">
        <v>5.2749209616000003</v>
      </c>
      <c r="X117" s="105">
        <v>1.0507048903</v>
      </c>
      <c r="Y117" s="105">
        <v>0.93564454549999998</v>
      </c>
      <c r="Z117" s="105">
        <v>1.1799147141999999</v>
      </c>
      <c r="AA117" s="117">
        <v>60476</v>
      </c>
      <c r="AB117" s="117">
        <v>10528</v>
      </c>
      <c r="AC117" s="115">
        <v>5.2624270214999997</v>
      </c>
      <c r="AD117" s="105">
        <v>4.6855588428999999</v>
      </c>
      <c r="AE117" s="105">
        <v>5.9103170156999996</v>
      </c>
      <c r="AF117" s="105">
        <v>0.23862476439999999</v>
      </c>
      <c r="AG117" s="106">
        <v>5.7443009118999999</v>
      </c>
      <c r="AH117" s="105">
        <v>5.6987009755000004</v>
      </c>
      <c r="AI117" s="105">
        <v>5.7902657303999998</v>
      </c>
      <c r="AJ117" s="105">
        <v>1.0723039777000001</v>
      </c>
      <c r="AK117" s="105">
        <v>0.95475782649999996</v>
      </c>
      <c r="AL117" s="105">
        <v>1.2043219639</v>
      </c>
      <c r="AM117" s="105">
        <v>0.26200872250000001</v>
      </c>
      <c r="AN117" s="105">
        <v>1.0692946187000001</v>
      </c>
      <c r="AO117" s="105">
        <v>0.9511589037</v>
      </c>
      <c r="AP117" s="105">
        <v>1.2021030103000001</v>
      </c>
      <c r="AQ117" s="105">
        <v>0.47186056599999998</v>
      </c>
      <c r="AR117" s="105">
        <v>0.95802102970000003</v>
      </c>
      <c r="AS117" s="105">
        <v>0.85238598529999998</v>
      </c>
      <c r="AT117" s="105">
        <v>1.0767472826</v>
      </c>
      <c r="AU117" s="103" t="s">
        <v>28</v>
      </c>
      <c r="AV117" s="103" t="s">
        <v>28</v>
      </c>
      <c r="AW117" s="103" t="s">
        <v>28</v>
      </c>
      <c r="AX117" s="103" t="s">
        <v>28</v>
      </c>
      <c r="AY117" s="103" t="s">
        <v>28</v>
      </c>
      <c r="AZ117" s="103" t="s">
        <v>28</v>
      </c>
      <c r="BA117" s="103" t="s">
        <v>28</v>
      </c>
      <c r="BB117" s="103" t="s">
        <v>28</v>
      </c>
      <c r="BC117" s="109" t="s">
        <v>28</v>
      </c>
      <c r="BD117" s="110">
        <v>52371</v>
      </c>
      <c r="BE117" s="110">
        <v>54190</v>
      </c>
      <c r="BF117" s="110">
        <v>60476</v>
      </c>
    </row>
    <row r="118" spans="1:93" x14ac:dyDescent="0.3">
      <c r="A118" s="10"/>
      <c r="B118" t="s">
        <v>121</v>
      </c>
      <c r="C118" s="103">
        <v>92339</v>
      </c>
      <c r="D118" s="117">
        <v>19539</v>
      </c>
      <c r="E118" s="115">
        <v>4.6076919893000001</v>
      </c>
      <c r="F118" s="105">
        <v>4.1046827347999999</v>
      </c>
      <c r="G118" s="105">
        <v>5.1723426243999997</v>
      </c>
      <c r="H118" s="105">
        <v>0.89274438690000002</v>
      </c>
      <c r="I118" s="106">
        <v>4.7258815702000003</v>
      </c>
      <c r="J118" s="105">
        <v>4.6954980206999997</v>
      </c>
      <c r="K118" s="105">
        <v>4.7564617251000003</v>
      </c>
      <c r="L118" s="105">
        <v>0.99207912509999996</v>
      </c>
      <c r="M118" s="105">
        <v>0.88377653410000001</v>
      </c>
      <c r="N118" s="105">
        <v>1.1136536812</v>
      </c>
      <c r="O118" s="117">
        <v>80022</v>
      </c>
      <c r="P118" s="117">
        <v>19603</v>
      </c>
      <c r="Q118" s="115">
        <v>4.0253674166</v>
      </c>
      <c r="R118" s="105">
        <v>3.5856089246999998</v>
      </c>
      <c r="S118" s="105">
        <v>4.5190602707999998</v>
      </c>
      <c r="T118" s="105">
        <v>1.0259668200000001E-2</v>
      </c>
      <c r="U118" s="106">
        <v>4.0821302862</v>
      </c>
      <c r="V118" s="105">
        <v>4.0539447304999996</v>
      </c>
      <c r="W118" s="105">
        <v>4.1105118054999998</v>
      </c>
      <c r="X118" s="105">
        <v>0.85940440520000005</v>
      </c>
      <c r="Y118" s="105">
        <v>0.76551722769999997</v>
      </c>
      <c r="Z118" s="105">
        <v>0.96480641450000004</v>
      </c>
      <c r="AA118" s="117">
        <v>87277</v>
      </c>
      <c r="AB118" s="117">
        <v>21094</v>
      </c>
      <c r="AC118" s="115">
        <v>4.0688426709999996</v>
      </c>
      <c r="AD118" s="105">
        <v>3.6247233953000002</v>
      </c>
      <c r="AE118" s="105">
        <v>4.5673776659999996</v>
      </c>
      <c r="AF118" s="105">
        <v>1.481649E-3</v>
      </c>
      <c r="AG118" s="106">
        <v>4.1375272588999996</v>
      </c>
      <c r="AH118" s="105">
        <v>4.1101683218999998</v>
      </c>
      <c r="AI118" s="105">
        <v>4.1650683081000004</v>
      </c>
      <c r="AJ118" s="105">
        <v>0.82909200699999996</v>
      </c>
      <c r="AK118" s="105">
        <v>0.7385955756</v>
      </c>
      <c r="AL118" s="105">
        <v>0.93067651470000001</v>
      </c>
      <c r="AM118" s="105">
        <v>0.85626240369999995</v>
      </c>
      <c r="AN118" s="105">
        <v>1.0108003194999999</v>
      </c>
      <c r="AO118" s="105">
        <v>0.89987800200000001</v>
      </c>
      <c r="AP118" s="105">
        <v>1.1353953354999999</v>
      </c>
      <c r="AQ118" s="105">
        <v>2.2709374500000001E-2</v>
      </c>
      <c r="AR118" s="105">
        <v>0.87361903220000003</v>
      </c>
      <c r="AS118" s="105">
        <v>0.77775482080000002</v>
      </c>
      <c r="AT118" s="105">
        <v>0.98129923860000001</v>
      </c>
      <c r="AU118" s="103" t="s">
        <v>28</v>
      </c>
      <c r="AV118" s="103" t="s">
        <v>28</v>
      </c>
      <c r="AW118" s="103">
        <v>3</v>
      </c>
      <c r="AX118" s="103" t="s">
        <v>229</v>
      </c>
      <c r="AY118" s="103" t="s">
        <v>28</v>
      </c>
      <c r="AZ118" s="103" t="s">
        <v>28</v>
      </c>
      <c r="BA118" s="103" t="s">
        <v>28</v>
      </c>
      <c r="BB118" s="103" t="s">
        <v>28</v>
      </c>
      <c r="BC118" s="109" t="s">
        <v>437</v>
      </c>
      <c r="BD118" s="110">
        <v>92339</v>
      </c>
      <c r="BE118" s="110">
        <v>80022</v>
      </c>
      <c r="BF118" s="110">
        <v>87277</v>
      </c>
      <c r="BQ118" s="52"/>
      <c r="CC118" s="4"/>
      <c r="CO118" s="4"/>
    </row>
    <row r="119" spans="1:93" x14ac:dyDescent="0.3">
      <c r="A119" s="10"/>
      <c r="B119" t="s">
        <v>122</v>
      </c>
      <c r="C119" s="103">
        <v>7394</v>
      </c>
      <c r="D119" s="117">
        <v>3481</v>
      </c>
      <c r="E119" s="115">
        <v>2.6272446109000001</v>
      </c>
      <c r="F119" s="105">
        <v>2.3242853770999998</v>
      </c>
      <c r="G119" s="105">
        <v>2.9696930994000001</v>
      </c>
      <c r="H119" s="105">
        <v>7.9381960000000006E-20</v>
      </c>
      <c r="I119" s="106">
        <v>2.1241022694999998</v>
      </c>
      <c r="J119" s="105">
        <v>2.0762344464</v>
      </c>
      <c r="K119" s="105">
        <v>2.1730736905999999</v>
      </c>
      <c r="L119" s="105">
        <v>0.56567030549999997</v>
      </c>
      <c r="M119" s="105">
        <v>0.50044035249999996</v>
      </c>
      <c r="N119" s="105">
        <v>0.63940266379999999</v>
      </c>
      <c r="O119" s="117">
        <v>7503</v>
      </c>
      <c r="P119" s="117">
        <v>3673</v>
      </c>
      <c r="Q119" s="115">
        <v>2.4452375216000002</v>
      </c>
      <c r="R119" s="105">
        <v>2.1631469766000002</v>
      </c>
      <c r="S119" s="105">
        <v>2.7641147836000002</v>
      </c>
      <c r="T119" s="105">
        <v>2.6679589999999998E-25</v>
      </c>
      <c r="U119" s="106">
        <v>2.0427443507</v>
      </c>
      <c r="V119" s="105">
        <v>1.9970417968</v>
      </c>
      <c r="W119" s="105">
        <v>2.0894928132000001</v>
      </c>
      <c r="X119" s="105">
        <v>0.52205120189999998</v>
      </c>
      <c r="Y119" s="105">
        <v>0.4618256791</v>
      </c>
      <c r="Z119" s="105">
        <v>0.59013058330000001</v>
      </c>
      <c r="AA119" s="117">
        <v>6910</v>
      </c>
      <c r="AB119" s="117">
        <v>3901</v>
      </c>
      <c r="AC119" s="115">
        <v>2.1868436239000002</v>
      </c>
      <c r="AD119" s="105">
        <v>1.9345544663000001</v>
      </c>
      <c r="AE119" s="105">
        <v>2.4720343205000002</v>
      </c>
      <c r="AF119" s="105">
        <v>3.2840940000000003E-38</v>
      </c>
      <c r="AG119" s="106">
        <v>1.7713406818999999</v>
      </c>
      <c r="AH119" s="105">
        <v>1.7300643304000001</v>
      </c>
      <c r="AI119" s="105">
        <v>1.8136018159</v>
      </c>
      <c r="AJ119" s="105">
        <v>0.44560449140000002</v>
      </c>
      <c r="AK119" s="105">
        <v>0.39419652579999997</v>
      </c>
      <c r="AL119" s="105">
        <v>0.50371667369999995</v>
      </c>
      <c r="AM119" s="105">
        <v>9.1218793899999998E-2</v>
      </c>
      <c r="AN119" s="105">
        <v>0.8943276899</v>
      </c>
      <c r="AO119" s="105">
        <v>0.78561929829999999</v>
      </c>
      <c r="AP119" s="105">
        <v>1.0180783729</v>
      </c>
      <c r="AQ119" s="105">
        <v>0.27735504729999999</v>
      </c>
      <c r="AR119" s="105">
        <v>0.93072320389999996</v>
      </c>
      <c r="AS119" s="105">
        <v>0.81764308969999999</v>
      </c>
      <c r="AT119" s="105">
        <v>1.0594423081</v>
      </c>
      <c r="AU119" s="103">
        <v>1</v>
      </c>
      <c r="AV119" s="103">
        <v>2</v>
      </c>
      <c r="AW119" s="103">
        <v>3</v>
      </c>
      <c r="AX119" s="103" t="s">
        <v>28</v>
      </c>
      <c r="AY119" s="103" t="s">
        <v>28</v>
      </c>
      <c r="AZ119" s="103" t="s">
        <v>28</v>
      </c>
      <c r="BA119" s="103" t="s">
        <v>28</v>
      </c>
      <c r="BB119" s="103" t="s">
        <v>28</v>
      </c>
      <c r="BC119" s="109" t="s">
        <v>231</v>
      </c>
      <c r="BD119" s="110">
        <v>7394</v>
      </c>
      <c r="BE119" s="110">
        <v>7503</v>
      </c>
      <c r="BF119" s="110">
        <v>6910</v>
      </c>
      <c r="BQ119" s="52"/>
      <c r="CC119" s="4"/>
      <c r="CO119" s="4"/>
    </row>
    <row r="120" spans="1:93" s="3" customFormat="1" x14ac:dyDescent="0.3">
      <c r="A120" s="10"/>
      <c r="B120" s="3" t="s">
        <v>196</v>
      </c>
      <c r="C120" s="113">
        <v>333286</v>
      </c>
      <c r="D120" s="116">
        <v>74860</v>
      </c>
      <c r="E120" s="112">
        <v>4.3992555069000003</v>
      </c>
      <c r="F120" s="111">
        <v>3.9199175194999998</v>
      </c>
      <c r="G120" s="111">
        <v>4.9372082239999999</v>
      </c>
      <c r="H120" s="111">
        <v>0.35675311110000002</v>
      </c>
      <c r="I120" s="114">
        <v>4.4521239647000002</v>
      </c>
      <c r="J120" s="111">
        <v>4.4370346402000003</v>
      </c>
      <c r="K120" s="111">
        <v>4.4672646045000004</v>
      </c>
      <c r="L120" s="111">
        <v>0.94720080350000002</v>
      </c>
      <c r="M120" s="111">
        <v>0.84399485740000002</v>
      </c>
      <c r="N120" s="111">
        <v>1.0630270484</v>
      </c>
      <c r="O120" s="116">
        <v>329982</v>
      </c>
      <c r="P120" s="116">
        <v>76050</v>
      </c>
      <c r="Q120" s="112">
        <v>4.0602428169999998</v>
      </c>
      <c r="R120" s="111">
        <v>3.6185085829000001</v>
      </c>
      <c r="S120" s="111">
        <v>4.5559023435999997</v>
      </c>
      <c r="T120" s="111">
        <v>1.50381479E-2</v>
      </c>
      <c r="U120" s="114">
        <v>4.3390138066999997</v>
      </c>
      <c r="V120" s="111">
        <v>4.3242345254999996</v>
      </c>
      <c r="W120" s="111">
        <v>4.3538436002000003</v>
      </c>
      <c r="X120" s="111">
        <v>0.86685020329999996</v>
      </c>
      <c r="Y120" s="111">
        <v>0.77254121050000002</v>
      </c>
      <c r="Z120" s="111">
        <v>0.97267209139999999</v>
      </c>
      <c r="AA120" s="116">
        <v>349638</v>
      </c>
      <c r="AB120" s="116">
        <v>78125</v>
      </c>
      <c r="AC120" s="112">
        <v>4.3152863118999996</v>
      </c>
      <c r="AD120" s="111">
        <v>3.8457356911999998</v>
      </c>
      <c r="AE120" s="111">
        <v>4.8421673898000002</v>
      </c>
      <c r="AF120" s="111">
        <v>2.8648187799999999E-2</v>
      </c>
      <c r="AG120" s="114">
        <v>4.4753664000000004</v>
      </c>
      <c r="AH120" s="111">
        <v>4.4605566473999998</v>
      </c>
      <c r="AI120" s="111">
        <v>4.4902253232999998</v>
      </c>
      <c r="AJ120" s="111">
        <v>0.87930885469999998</v>
      </c>
      <c r="AK120" s="111">
        <v>0.78363037849999995</v>
      </c>
      <c r="AL120" s="111">
        <v>0.98666933180000005</v>
      </c>
      <c r="AM120" s="111">
        <v>0.30073294769999998</v>
      </c>
      <c r="AN120" s="111">
        <v>1.062814838</v>
      </c>
      <c r="AO120" s="111">
        <v>0.94699697849999998</v>
      </c>
      <c r="AP120" s="111">
        <v>1.1927972376</v>
      </c>
      <c r="AQ120" s="111">
        <v>0.1737282309</v>
      </c>
      <c r="AR120" s="111">
        <v>0.92293862240000002</v>
      </c>
      <c r="AS120" s="111">
        <v>0.82223032539999996</v>
      </c>
      <c r="AT120" s="111">
        <v>1.0359818585</v>
      </c>
      <c r="AU120" s="113" t="s">
        <v>28</v>
      </c>
      <c r="AV120" s="113" t="s">
        <v>28</v>
      </c>
      <c r="AW120" s="113" t="s">
        <v>28</v>
      </c>
      <c r="AX120" s="113" t="s">
        <v>28</v>
      </c>
      <c r="AY120" s="113" t="s">
        <v>28</v>
      </c>
      <c r="AZ120" s="113" t="s">
        <v>28</v>
      </c>
      <c r="BA120" s="113" t="s">
        <v>28</v>
      </c>
      <c r="BB120" s="113" t="s">
        <v>28</v>
      </c>
      <c r="BC120" s="107" t="s">
        <v>28</v>
      </c>
      <c r="BD120" s="108">
        <v>333286</v>
      </c>
      <c r="BE120" s="108">
        <v>329982</v>
      </c>
      <c r="BF120" s="108">
        <v>349638</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197</v>
      </c>
      <c r="C121" s="103">
        <v>302351</v>
      </c>
      <c r="D121" s="117">
        <v>50144</v>
      </c>
      <c r="E121" s="115">
        <v>6.0639280947999996</v>
      </c>
      <c r="F121" s="105">
        <v>5.4037535796</v>
      </c>
      <c r="G121" s="105">
        <v>6.804755879</v>
      </c>
      <c r="H121" s="105">
        <v>5.7703596999999998E-6</v>
      </c>
      <c r="I121" s="106">
        <v>6.0296545948000002</v>
      </c>
      <c r="J121" s="105">
        <v>6.0082004582000001</v>
      </c>
      <c r="K121" s="105">
        <v>6.0511853399</v>
      </c>
      <c r="L121" s="105">
        <v>1.3056203611999999</v>
      </c>
      <c r="M121" s="105">
        <v>1.1634786213999999</v>
      </c>
      <c r="N121" s="105">
        <v>1.4651275031</v>
      </c>
      <c r="O121" s="117">
        <v>327912</v>
      </c>
      <c r="P121" s="117">
        <v>54422</v>
      </c>
      <c r="Q121" s="115">
        <v>6.1129358502000004</v>
      </c>
      <c r="R121" s="105">
        <v>5.4478007776000004</v>
      </c>
      <c r="S121" s="105">
        <v>6.8592788602999999</v>
      </c>
      <c r="T121" s="105">
        <v>5.8848339999999996E-6</v>
      </c>
      <c r="U121" s="106">
        <v>6.0253573922000001</v>
      </c>
      <c r="V121" s="105">
        <v>6.0047696259999999</v>
      </c>
      <c r="W121" s="105">
        <v>6.0460157451000001</v>
      </c>
      <c r="X121" s="105">
        <v>1.3050942821</v>
      </c>
      <c r="Y121" s="105">
        <v>1.1630898506</v>
      </c>
      <c r="Z121" s="105">
        <v>1.4644363754</v>
      </c>
      <c r="AA121" s="117">
        <v>348363</v>
      </c>
      <c r="AB121" s="117">
        <v>57190</v>
      </c>
      <c r="AC121" s="115">
        <v>6.1077342842000002</v>
      </c>
      <c r="AD121" s="105">
        <v>5.4429833138000001</v>
      </c>
      <c r="AE121" s="105">
        <v>6.8536712195999998</v>
      </c>
      <c r="AF121" s="105">
        <v>1.982857E-4</v>
      </c>
      <c r="AG121" s="106">
        <v>6.0913271551000001</v>
      </c>
      <c r="AH121" s="105">
        <v>6.0711331193999998</v>
      </c>
      <c r="AI121" s="105">
        <v>6.1115883609999999</v>
      </c>
      <c r="AJ121" s="105">
        <v>1.2445489013</v>
      </c>
      <c r="AK121" s="105">
        <v>1.1090952205</v>
      </c>
      <c r="AL121" s="105">
        <v>1.3965455255999999</v>
      </c>
      <c r="AM121" s="105">
        <v>0.98846617550000004</v>
      </c>
      <c r="AN121" s="105">
        <v>0.99914908869999997</v>
      </c>
      <c r="AO121" s="105">
        <v>0.89023659639999997</v>
      </c>
      <c r="AP121" s="105">
        <v>1.1213860512</v>
      </c>
      <c r="AQ121" s="105">
        <v>0.89129713399999999</v>
      </c>
      <c r="AR121" s="105">
        <v>1.0080818496999999</v>
      </c>
      <c r="AS121" s="105">
        <v>0.89817418640000002</v>
      </c>
      <c r="AT121" s="105">
        <v>1.1314386798</v>
      </c>
      <c r="AU121" s="103">
        <v>1</v>
      </c>
      <c r="AV121" s="103">
        <v>2</v>
      </c>
      <c r="AW121" s="103">
        <v>3</v>
      </c>
      <c r="AX121" s="103" t="s">
        <v>28</v>
      </c>
      <c r="AY121" s="103" t="s">
        <v>28</v>
      </c>
      <c r="AZ121" s="103" t="s">
        <v>28</v>
      </c>
      <c r="BA121" s="103" t="s">
        <v>28</v>
      </c>
      <c r="BB121" s="103" t="s">
        <v>28</v>
      </c>
      <c r="BC121" s="109" t="s">
        <v>231</v>
      </c>
      <c r="BD121" s="110">
        <v>302351</v>
      </c>
      <c r="BE121" s="110">
        <v>327912</v>
      </c>
      <c r="BF121" s="110">
        <v>348363</v>
      </c>
    </row>
    <row r="122" spans="1:93" x14ac:dyDescent="0.3">
      <c r="A122" s="10"/>
      <c r="B122" t="s">
        <v>198</v>
      </c>
      <c r="C122" s="103">
        <v>188778</v>
      </c>
      <c r="D122" s="117">
        <v>41362</v>
      </c>
      <c r="E122" s="115">
        <v>4.4539765818000001</v>
      </c>
      <c r="F122" s="105">
        <v>3.9684146505000002</v>
      </c>
      <c r="G122" s="105">
        <v>4.9989502455999997</v>
      </c>
      <c r="H122" s="105">
        <v>0.47699627379999998</v>
      </c>
      <c r="I122" s="106">
        <v>4.5640442919000002</v>
      </c>
      <c r="J122" s="105">
        <v>4.5435022755999999</v>
      </c>
      <c r="K122" s="105">
        <v>4.5846791824000004</v>
      </c>
      <c r="L122" s="105">
        <v>0.9589827621</v>
      </c>
      <c r="M122" s="105">
        <v>0.85443674270000003</v>
      </c>
      <c r="N122" s="105">
        <v>1.0763206824</v>
      </c>
      <c r="O122" s="117">
        <v>184145</v>
      </c>
      <c r="P122" s="117">
        <v>40752</v>
      </c>
      <c r="Q122" s="115">
        <v>4.3142170639000001</v>
      </c>
      <c r="R122" s="105">
        <v>3.8439023163999999</v>
      </c>
      <c r="S122" s="105">
        <v>4.8420764478000002</v>
      </c>
      <c r="T122" s="105">
        <v>0.1627060675</v>
      </c>
      <c r="U122" s="106">
        <v>4.5186739301000003</v>
      </c>
      <c r="V122" s="105">
        <v>4.4980824431000004</v>
      </c>
      <c r="W122" s="105">
        <v>4.5393596815999997</v>
      </c>
      <c r="X122" s="105">
        <v>0.92107297700000001</v>
      </c>
      <c r="Y122" s="105">
        <v>0.82066212650000003</v>
      </c>
      <c r="Z122" s="105">
        <v>1.0337694423999999</v>
      </c>
      <c r="AA122" s="117">
        <v>199784</v>
      </c>
      <c r="AB122" s="117">
        <v>41211</v>
      </c>
      <c r="AC122" s="115">
        <v>4.5952960007000003</v>
      </c>
      <c r="AD122" s="105">
        <v>4.0948532457000004</v>
      </c>
      <c r="AE122" s="105">
        <v>5.1568991772999997</v>
      </c>
      <c r="AF122" s="105">
        <v>0.26371949439999998</v>
      </c>
      <c r="AG122" s="106">
        <v>4.8478318895000001</v>
      </c>
      <c r="AH122" s="105">
        <v>4.8266207767999996</v>
      </c>
      <c r="AI122" s="105">
        <v>4.8691362168000003</v>
      </c>
      <c r="AJ122" s="105">
        <v>0.93636532350000001</v>
      </c>
      <c r="AK122" s="105">
        <v>0.83439207910000002</v>
      </c>
      <c r="AL122" s="105">
        <v>1.0508009855</v>
      </c>
      <c r="AM122" s="105">
        <v>0.2850784415</v>
      </c>
      <c r="AN122" s="105">
        <v>1.0651517837</v>
      </c>
      <c r="AO122" s="105">
        <v>0.94875224979999995</v>
      </c>
      <c r="AP122" s="105">
        <v>1.1958320229999999</v>
      </c>
      <c r="AQ122" s="105">
        <v>0.58959425229999995</v>
      </c>
      <c r="AR122" s="105">
        <v>0.9686214071</v>
      </c>
      <c r="AS122" s="105">
        <v>0.86267201680000005</v>
      </c>
      <c r="AT122" s="105">
        <v>1.0875830119000001</v>
      </c>
      <c r="AU122" s="103" t="s">
        <v>28</v>
      </c>
      <c r="AV122" s="103" t="s">
        <v>28</v>
      </c>
      <c r="AW122" s="103" t="s">
        <v>28</v>
      </c>
      <c r="AX122" s="103" t="s">
        <v>28</v>
      </c>
      <c r="AY122" s="103" t="s">
        <v>28</v>
      </c>
      <c r="AZ122" s="103" t="s">
        <v>28</v>
      </c>
      <c r="BA122" s="103" t="s">
        <v>28</v>
      </c>
      <c r="BB122" s="103" t="s">
        <v>28</v>
      </c>
      <c r="BC122" s="109" t="s">
        <v>28</v>
      </c>
      <c r="BD122" s="110">
        <v>188778</v>
      </c>
      <c r="BE122" s="110">
        <v>184145</v>
      </c>
      <c r="BF122" s="110">
        <v>199784</v>
      </c>
      <c r="BQ122" s="52"/>
      <c r="CC122" s="4"/>
      <c r="CO122" s="4"/>
    </row>
    <row r="123" spans="1:93" s="3" customFormat="1" x14ac:dyDescent="0.3">
      <c r="A123" s="10"/>
      <c r="B123" s="3" t="s">
        <v>123</v>
      </c>
      <c r="C123" s="113">
        <v>117687</v>
      </c>
      <c r="D123" s="116">
        <v>38358</v>
      </c>
      <c r="E123" s="112">
        <v>3.4467056676999999</v>
      </c>
      <c r="F123" s="111">
        <v>3.0672381301999998</v>
      </c>
      <c r="G123" s="111">
        <v>3.8731195479</v>
      </c>
      <c r="H123" s="111">
        <v>5.3930925999999999E-7</v>
      </c>
      <c r="I123" s="114">
        <v>3.0681213827999998</v>
      </c>
      <c r="J123" s="111">
        <v>3.0506423918999999</v>
      </c>
      <c r="K123" s="111">
        <v>3.0857005214000002</v>
      </c>
      <c r="L123" s="111">
        <v>0.74210792550000004</v>
      </c>
      <c r="M123" s="111">
        <v>0.66040502010000002</v>
      </c>
      <c r="N123" s="111">
        <v>0.83391881690000003</v>
      </c>
      <c r="O123" s="116">
        <v>100082</v>
      </c>
      <c r="P123" s="116">
        <v>38501</v>
      </c>
      <c r="Q123" s="112">
        <v>2.7176845001999999</v>
      </c>
      <c r="R123" s="111">
        <v>2.4194272125</v>
      </c>
      <c r="S123" s="111">
        <v>3.0527097508000001</v>
      </c>
      <c r="T123" s="111">
        <v>4.4013609999999998E-20</v>
      </c>
      <c r="U123" s="114">
        <v>2.5994649490000001</v>
      </c>
      <c r="V123" s="111">
        <v>2.5834099809</v>
      </c>
      <c r="W123" s="111">
        <v>2.6156196930000002</v>
      </c>
      <c r="X123" s="111">
        <v>0.5802178509</v>
      </c>
      <c r="Y123" s="111">
        <v>0.51654077490000005</v>
      </c>
      <c r="Z123" s="111">
        <v>0.65174478160000004</v>
      </c>
      <c r="AA123" s="116">
        <v>85548</v>
      </c>
      <c r="AB123" s="116">
        <v>37179</v>
      </c>
      <c r="AC123" s="112">
        <v>2.8732789577000002</v>
      </c>
      <c r="AD123" s="111">
        <v>2.5544901891</v>
      </c>
      <c r="AE123" s="111">
        <v>3.2318511161000001</v>
      </c>
      <c r="AF123" s="111">
        <v>4.58386E-19</v>
      </c>
      <c r="AG123" s="114">
        <v>2.3009763576000002</v>
      </c>
      <c r="AH123" s="111">
        <v>2.2856089357</v>
      </c>
      <c r="AI123" s="111">
        <v>2.3164471031999998</v>
      </c>
      <c r="AJ123" s="111">
        <v>0.58547670929999995</v>
      </c>
      <c r="AK123" s="111">
        <v>0.52051838049999999</v>
      </c>
      <c r="AL123" s="111">
        <v>0.65854154229999995</v>
      </c>
      <c r="AM123" s="111">
        <v>0.35853054709999999</v>
      </c>
      <c r="AN123" s="111">
        <v>1.0572525829999999</v>
      </c>
      <c r="AO123" s="111">
        <v>0.93878405279999999</v>
      </c>
      <c r="AP123" s="111">
        <v>1.1906710823</v>
      </c>
      <c r="AQ123" s="111">
        <v>7.7401E-5</v>
      </c>
      <c r="AR123" s="111">
        <v>0.78848754789999997</v>
      </c>
      <c r="AS123" s="111">
        <v>0.7008337778</v>
      </c>
      <c r="AT123" s="111">
        <v>0.88710423630000002</v>
      </c>
      <c r="AU123" s="113">
        <v>1</v>
      </c>
      <c r="AV123" s="113">
        <v>2</v>
      </c>
      <c r="AW123" s="113">
        <v>3</v>
      </c>
      <c r="AX123" s="113" t="s">
        <v>229</v>
      </c>
      <c r="AY123" s="113" t="s">
        <v>28</v>
      </c>
      <c r="AZ123" s="113" t="s">
        <v>28</v>
      </c>
      <c r="BA123" s="113" t="s">
        <v>28</v>
      </c>
      <c r="BB123" s="113" t="s">
        <v>28</v>
      </c>
      <c r="BC123" s="107" t="s">
        <v>428</v>
      </c>
      <c r="BD123" s="108">
        <v>117687</v>
      </c>
      <c r="BE123" s="108">
        <v>100082</v>
      </c>
      <c r="BF123" s="108">
        <v>85548</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124</v>
      </c>
      <c r="C124" s="103">
        <v>71214</v>
      </c>
      <c r="D124" s="117">
        <v>27971</v>
      </c>
      <c r="E124" s="115">
        <v>3.5624728035</v>
      </c>
      <c r="F124" s="105">
        <v>3.1664443405</v>
      </c>
      <c r="G124" s="105">
        <v>4.0080327051999998</v>
      </c>
      <c r="H124" s="105">
        <v>1.02839E-5</v>
      </c>
      <c r="I124" s="106">
        <v>2.5459940652999999</v>
      </c>
      <c r="J124" s="105">
        <v>2.5273633763999999</v>
      </c>
      <c r="K124" s="105">
        <v>2.564762092</v>
      </c>
      <c r="L124" s="105">
        <v>0.76703367119999999</v>
      </c>
      <c r="M124" s="105">
        <v>0.68176504380000003</v>
      </c>
      <c r="N124" s="105">
        <v>0.86296687989999998</v>
      </c>
      <c r="O124" s="117">
        <v>68606</v>
      </c>
      <c r="P124" s="117">
        <v>29902</v>
      </c>
      <c r="Q124" s="115">
        <v>2.9247829865999999</v>
      </c>
      <c r="R124" s="105">
        <v>2.6014191595999998</v>
      </c>
      <c r="S124" s="105">
        <v>3.2883418604000001</v>
      </c>
      <c r="T124" s="105">
        <v>3.3360939999999998E-15</v>
      </c>
      <c r="U124" s="106">
        <v>2.2943615812</v>
      </c>
      <c r="V124" s="105">
        <v>2.2772572917999998</v>
      </c>
      <c r="W124" s="105">
        <v>2.3115943395</v>
      </c>
      <c r="X124" s="105">
        <v>0.62443278410000003</v>
      </c>
      <c r="Y124" s="105">
        <v>0.55539553389999996</v>
      </c>
      <c r="Z124" s="105">
        <v>0.70205156160000004</v>
      </c>
      <c r="AA124" s="117">
        <v>46777</v>
      </c>
      <c r="AB124" s="117">
        <v>31128</v>
      </c>
      <c r="AC124" s="115">
        <v>1.7881856099</v>
      </c>
      <c r="AD124" s="105">
        <v>1.5901156176</v>
      </c>
      <c r="AE124" s="105">
        <v>2.0109278471000001</v>
      </c>
      <c r="AF124" s="105">
        <v>9.5655479999999995E-64</v>
      </c>
      <c r="AG124" s="106">
        <v>1.5027306604999999</v>
      </c>
      <c r="AH124" s="105">
        <v>1.4891741874</v>
      </c>
      <c r="AI124" s="105">
        <v>1.5164105430000001</v>
      </c>
      <c r="AJ124" s="105">
        <v>0.36437152179999999</v>
      </c>
      <c r="AK124" s="105">
        <v>0.32401158149999998</v>
      </c>
      <c r="AL124" s="105">
        <v>0.40975882810000003</v>
      </c>
      <c r="AM124" s="105">
        <v>6.7390599999999997E-16</v>
      </c>
      <c r="AN124" s="105">
        <v>0.61139086840000001</v>
      </c>
      <c r="AO124" s="105">
        <v>0.54256938330000004</v>
      </c>
      <c r="AP124" s="105">
        <v>0.68894192229999995</v>
      </c>
      <c r="AQ124" s="105">
        <v>1.2592752999999999E-3</v>
      </c>
      <c r="AR124" s="105">
        <v>0.82099798310000005</v>
      </c>
      <c r="AS124" s="105">
        <v>0.72825913740000003</v>
      </c>
      <c r="AT124" s="105">
        <v>0.92554648989999999</v>
      </c>
      <c r="AU124" s="103">
        <v>1</v>
      </c>
      <c r="AV124" s="103">
        <v>2</v>
      </c>
      <c r="AW124" s="103">
        <v>3</v>
      </c>
      <c r="AX124" s="103" t="s">
        <v>229</v>
      </c>
      <c r="AY124" s="103" t="s">
        <v>230</v>
      </c>
      <c r="AZ124" s="103" t="s">
        <v>28</v>
      </c>
      <c r="BA124" s="103" t="s">
        <v>28</v>
      </c>
      <c r="BB124" s="103" t="s">
        <v>28</v>
      </c>
      <c r="BC124" s="109" t="s">
        <v>432</v>
      </c>
      <c r="BD124" s="110">
        <v>71214</v>
      </c>
      <c r="BE124" s="110">
        <v>68606</v>
      </c>
      <c r="BF124" s="110">
        <v>46777</v>
      </c>
      <c r="BQ124" s="52"/>
      <c r="CC124" s="4"/>
      <c r="CO124" s="4"/>
    </row>
    <row r="125" spans="1:93" x14ac:dyDescent="0.3">
      <c r="A125" s="10"/>
      <c r="B125" t="s">
        <v>125</v>
      </c>
      <c r="C125" s="103">
        <v>23681</v>
      </c>
      <c r="D125" s="117">
        <v>8208</v>
      </c>
      <c r="E125" s="115">
        <v>3.9138728266</v>
      </c>
      <c r="F125" s="105">
        <v>3.4691826769</v>
      </c>
      <c r="G125" s="105">
        <v>4.4155646819000003</v>
      </c>
      <c r="H125" s="105">
        <v>5.4136182999999999E-3</v>
      </c>
      <c r="I125" s="106">
        <v>2.8851120857999999</v>
      </c>
      <c r="J125" s="105">
        <v>2.8485990439000002</v>
      </c>
      <c r="K125" s="105">
        <v>2.9220931479000001</v>
      </c>
      <c r="L125" s="105">
        <v>0.84269337850000003</v>
      </c>
      <c r="M125" s="105">
        <v>0.74694743549999998</v>
      </c>
      <c r="N125" s="105">
        <v>0.95071232120000004</v>
      </c>
      <c r="O125" s="117">
        <v>25644</v>
      </c>
      <c r="P125" s="117">
        <v>9031</v>
      </c>
      <c r="Q125" s="115">
        <v>3.7390593078999999</v>
      </c>
      <c r="R125" s="105">
        <v>3.3159999857</v>
      </c>
      <c r="S125" s="105">
        <v>4.2160930544999999</v>
      </c>
      <c r="T125" s="105">
        <v>2.3552769999999999E-4</v>
      </c>
      <c r="U125" s="106">
        <v>2.8395526520000001</v>
      </c>
      <c r="V125" s="105">
        <v>2.8050104418999999</v>
      </c>
      <c r="W125" s="105">
        <v>2.874520231</v>
      </c>
      <c r="X125" s="105">
        <v>0.79827844469999998</v>
      </c>
      <c r="Y125" s="105">
        <v>0.7079564921</v>
      </c>
      <c r="Z125" s="105">
        <v>0.90012378230000001</v>
      </c>
      <c r="AA125" s="117">
        <v>16981</v>
      </c>
      <c r="AB125" s="117">
        <v>9410</v>
      </c>
      <c r="AC125" s="115">
        <v>2.1976070301999999</v>
      </c>
      <c r="AD125" s="105">
        <v>1.9481771994999999</v>
      </c>
      <c r="AE125" s="105">
        <v>2.4789719642999999</v>
      </c>
      <c r="AF125" s="105">
        <v>4.8572589999999997E-39</v>
      </c>
      <c r="AG125" s="106">
        <v>1.8045696067999999</v>
      </c>
      <c r="AH125" s="105">
        <v>1.7776308123</v>
      </c>
      <c r="AI125" s="105">
        <v>1.8319166406</v>
      </c>
      <c r="AJ125" s="105">
        <v>0.44779770819999998</v>
      </c>
      <c r="AK125" s="105">
        <v>0.39697237639999999</v>
      </c>
      <c r="AL125" s="105">
        <v>0.50513032999999996</v>
      </c>
      <c r="AM125" s="105">
        <v>8.7164120000000005E-17</v>
      </c>
      <c r="AN125" s="105">
        <v>0.58774329290000005</v>
      </c>
      <c r="AO125" s="105">
        <v>0.51858708129999997</v>
      </c>
      <c r="AP125" s="105">
        <v>0.66612183540000003</v>
      </c>
      <c r="AQ125" s="105">
        <v>0.47478341419999998</v>
      </c>
      <c r="AR125" s="105">
        <v>0.95533490060000004</v>
      </c>
      <c r="AS125" s="105">
        <v>0.84282353239999996</v>
      </c>
      <c r="AT125" s="105">
        <v>1.0828657925</v>
      </c>
      <c r="AU125" s="103">
        <v>1</v>
      </c>
      <c r="AV125" s="103">
        <v>2</v>
      </c>
      <c r="AW125" s="103">
        <v>3</v>
      </c>
      <c r="AX125" s="103" t="s">
        <v>28</v>
      </c>
      <c r="AY125" s="103" t="s">
        <v>230</v>
      </c>
      <c r="AZ125" s="103" t="s">
        <v>28</v>
      </c>
      <c r="BA125" s="103" t="s">
        <v>28</v>
      </c>
      <c r="BB125" s="103" t="s">
        <v>28</v>
      </c>
      <c r="BC125" s="109" t="s">
        <v>430</v>
      </c>
      <c r="BD125" s="110">
        <v>23681</v>
      </c>
      <c r="BE125" s="110">
        <v>25644</v>
      </c>
      <c r="BF125" s="110">
        <v>16981</v>
      </c>
      <c r="BQ125" s="52"/>
      <c r="CC125" s="4"/>
      <c r="CO125" s="4"/>
    </row>
    <row r="126" spans="1:93" s="3" customFormat="1" x14ac:dyDescent="0.3">
      <c r="A126" s="10" t="s">
        <v>236</v>
      </c>
      <c r="B126" s="3" t="s">
        <v>49</v>
      </c>
      <c r="C126" s="113">
        <v>366652</v>
      </c>
      <c r="D126" s="116">
        <v>79922</v>
      </c>
      <c r="E126" s="112">
        <v>4.9570980066999999</v>
      </c>
      <c r="F126" s="111">
        <v>4.4170819332000004</v>
      </c>
      <c r="G126" s="111">
        <v>5.5631344448000002</v>
      </c>
      <c r="H126" s="111">
        <v>0.26832655480000001</v>
      </c>
      <c r="I126" s="114">
        <v>4.5876229324000004</v>
      </c>
      <c r="J126" s="111">
        <v>4.5727975434000001</v>
      </c>
      <c r="K126" s="111">
        <v>4.6024963864000004</v>
      </c>
      <c r="L126" s="111">
        <v>1.0673095044000001</v>
      </c>
      <c r="M126" s="111">
        <v>0.95103899960000005</v>
      </c>
      <c r="N126" s="111">
        <v>1.1977948104</v>
      </c>
      <c r="O126" s="116">
        <v>451108</v>
      </c>
      <c r="P126" s="116">
        <v>96829</v>
      </c>
      <c r="Q126" s="112">
        <v>4.8825712917999997</v>
      </c>
      <c r="R126" s="111">
        <v>4.3515370596</v>
      </c>
      <c r="S126" s="111">
        <v>5.4784096039000003</v>
      </c>
      <c r="T126" s="111">
        <v>0.4795064269</v>
      </c>
      <c r="U126" s="114">
        <v>4.6588108934000001</v>
      </c>
      <c r="V126" s="111">
        <v>4.6452355946999999</v>
      </c>
      <c r="W126" s="111">
        <v>4.6724258648000001</v>
      </c>
      <c r="X126" s="111">
        <v>1.0424149755000001</v>
      </c>
      <c r="Y126" s="111">
        <v>0.92904068910000004</v>
      </c>
      <c r="Z126" s="111">
        <v>1.1696247473000001</v>
      </c>
      <c r="AA126" s="116">
        <v>543508</v>
      </c>
      <c r="AB126" s="116">
        <v>105195</v>
      </c>
      <c r="AC126" s="112">
        <v>5.3479397049999999</v>
      </c>
      <c r="AD126" s="111">
        <v>4.7665094122999996</v>
      </c>
      <c r="AE126" s="111">
        <v>6.0002942644999999</v>
      </c>
      <c r="AF126" s="111">
        <v>0.14339621990000001</v>
      </c>
      <c r="AG126" s="114">
        <v>5.1666714197000001</v>
      </c>
      <c r="AH126" s="111">
        <v>5.1529537988999996</v>
      </c>
      <c r="AI126" s="111">
        <v>5.1804255580999996</v>
      </c>
      <c r="AJ126" s="111">
        <v>1.0897285595999999</v>
      </c>
      <c r="AK126" s="111">
        <v>0.97125280439999995</v>
      </c>
      <c r="AL126" s="111">
        <v>1.2226562727000001</v>
      </c>
      <c r="AM126" s="111">
        <v>0.1215053645</v>
      </c>
      <c r="AN126" s="111">
        <v>1.0953121593999999</v>
      </c>
      <c r="AO126" s="111">
        <v>0.9760984372</v>
      </c>
      <c r="AP126" s="111">
        <v>1.2290857979000001</v>
      </c>
      <c r="AQ126" s="111">
        <v>0.79708429439999995</v>
      </c>
      <c r="AR126" s="111">
        <v>0.9849656564</v>
      </c>
      <c r="AS126" s="111">
        <v>0.87755043749999995</v>
      </c>
      <c r="AT126" s="111">
        <v>1.1055288706999999</v>
      </c>
      <c r="AU126" s="113" t="s">
        <v>28</v>
      </c>
      <c r="AV126" s="113" t="s">
        <v>28</v>
      </c>
      <c r="AW126" s="113" t="s">
        <v>28</v>
      </c>
      <c r="AX126" s="113" t="s">
        <v>28</v>
      </c>
      <c r="AY126" s="113" t="s">
        <v>28</v>
      </c>
      <c r="AZ126" s="113" t="s">
        <v>28</v>
      </c>
      <c r="BA126" s="113" t="s">
        <v>28</v>
      </c>
      <c r="BB126" s="113" t="s">
        <v>28</v>
      </c>
      <c r="BC126" s="107" t="s">
        <v>28</v>
      </c>
      <c r="BD126" s="108">
        <v>366652</v>
      </c>
      <c r="BE126" s="108">
        <v>451108</v>
      </c>
      <c r="BF126" s="108">
        <v>543508</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50</v>
      </c>
      <c r="C127" s="103">
        <v>192030</v>
      </c>
      <c r="D127" s="117">
        <v>36656</v>
      </c>
      <c r="E127" s="115">
        <v>5.0901944502000003</v>
      </c>
      <c r="F127" s="105">
        <v>4.5353085526000001</v>
      </c>
      <c r="G127" s="105">
        <v>5.7129695235</v>
      </c>
      <c r="H127" s="105">
        <v>0.1196951765</v>
      </c>
      <c r="I127" s="106">
        <v>5.2387058053000004</v>
      </c>
      <c r="J127" s="105">
        <v>5.2153273022000004</v>
      </c>
      <c r="K127" s="105">
        <v>5.2621891062000001</v>
      </c>
      <c r="L127" s="105">
        <v>1.0959664119999999</v>
      </c>
      <c r="M127" s="105">
        <v>0.97649429509999996</v>
      </c>
      <c r="N127" s="105">
        <v>1.2300557025000001</v>
      </c>
      <c r="O127" s="117">
        <v>207667</v>
      </c>
      <c r="P127" s="117">
        <v>37614</v>
      </c>
      <c r="Q127" s="115">
        <v>5.1665500424999999</v>
      </c>
      <c r="R127" s="105">
        <v>4.6030323715000003</v>
      </c>
      <c r="S127" s="105">
        <v>5.7990553156000004</v>
      </c>
      <c r="T127" s="105">
        <v>9.6034619599999996E-2</v>
      </c>
      <c r="U127" s="106">
        <v>5.5210028181000004</v>
      </c>
      <c r="V127" s="105">
        <v>5.4973082547000001</v>
      </c>
      <c r="W127" s="105">
        <v>5.5447995100999998</v>
      </c>
      <c r="X127" s="105">
        <v>1.1030436248</v>
      </c>
      <c r="Y127" s="105">
        <v>0.98273421729999999</v>
      </c>
      <c r="Z127" s="105">
        <v>1.2380816877</v>
      </c>
      <c r="AA127" s="117">
        <v>249507</v>
      </c>
      <c r="AB127" s="117">
        <v>40116</v>
      </c>
      <c r="AC127" s="115">
        <v>6.1176360686000004</v>
      </c>
      <c r="AD127" s="105">
        <v>5.4499363760000001</v>
      </c>
      <c r="AE127" s="105">
        <v>6.8671390795000002</v>
      </c>
      <c r="AF127" s="105">
        <v>1.857781E-4</v>
      </c>
      <c r="AG127" s="106">
        <v>6.2196380497000003</v>
      </c>
      <c r="AH127" s="105">
        <v>6.1952812584999997</v>
      </c>
      <c r="AI127" s="105">
        <v>6.2440905996999998</v>
      </c>
      <c r="AJ127" s="105">
        <v>1.2465665488</v>
      </c>
      <c r="AK127" s="105">
        <v>1.1105120185999999</v>
      </c>
      <c r="AL127" s="105">
        <v>1.3992898182</v>
      </c>
      <c r="AM127" s="105">
        <v>4.3241223000000002E-3</v>
      </c>
      <c r="AN127" s="105">
        <v>1.1840853216</v>
      </c>
      <c r="AO127" s="105">
        <v>1.0543355026000001</v>
      </c>
      <c r="AP127" s="105">
        <v>1.3298025583999999</v>
      </c>
      <c r="AQ127" s="105">
        <v>0.80119487040000004</v>
      </c>
      <c r="AR127" s="105">
        <v>1.0150005256000001</v>
      </c>
      <c r="AS127" s="105">
        <v>0.90392887489999996</v>
      </c>
      <c r="AT127" s="105">
        <v>1.1397202763000001</v>
      </c>
      <c r="AU127" s="103" t="s">
        <v>28</v>
      </c>
      <c r="AV127" s="103" t="s">
        <v>28</v>
      </c>
      <c r="AW127" s="103">
        <v>3</v>
      </c>
      <c r="AX127" s="103" t="s">
        <v>28</v>
      </c>
      <c r="AY127" s="103" t="s">
        <v>230</v>
      </c>
      <c r="AZ127" s="103" t="s">
        <v>28</v>
      </c>
      <c r="BA127" s="103" t="s">
        <v>28</v>
      </c>
      <c r="BB127" s="103" t="s">
        <v>28</v>
      </c>
      <c r="BC127" s="109" t="s">
        <v>268</v>
      </c>
      <c r="BD127" s="110">
        <v>192030</v>
      </c>
      <c r="BE127" s="110">
        <v>207667</v>
      </c>
      <c r="BF127" s="110">
        <v>249507</v>
      </c>
      <c r="BQ127" s="52"/>
    </row>
    <row r="128" spans="1:93" x14ac:dyDescent="0.3">
      <c r="A128" s="10"/>
      <c r="B128" t="s">
        <v>52</v>
      </c>
      <c r="C128" s="103">
        <v>286591</v>
      </c>
      <c r="D128" s="117">
        <v>58350</v>
      </c>
      <c r="E128" s="115">
        <v>4.9453045149000001</v>
      </c>
      <c r="F128" s="105">
        <v>4.4061499211999999</v>
      </c>
      <c r="G128" s="105">
        <v>5.5504322780999997</v>
      </c>
      <c r="H128" s="105">
        <v>0.28662201040000002</v>
      </c>
      <c r="I128" s="106">
        <v>4.9115852614</v>
      </c>
      <c r="J128" s="105">
        <v>4.8936361173999998</v>
      </c>
      <c r="K128" s="105">
        <v>4.9296002401000001</v>
      </c>
      <c r="L128" s="105">
        <v>1.0647702555</v>
      </c>
      <c r="M128" s="105">
        <v>0.94868523530000004</v>
      </c>
      <c r="N128" s="105">
        <v>1.1950599153000001</v>
      </c>
      <c r="O128" s="117">
        <v>336241</v>
      </c>
      <c r="P128" s="117">
        <v>64406</v>
      </c>
      <c r="Q128" s="115">
        <v>5.1775700192</v>
      </c>
      <c r="R128" s="105">
        <v>4.6134648693999996</v>
      </c>
      <c r="S128" s="105">
        <v>5.8106503599000003</v>
      </c>
      <c r="T128" s="105">
        <v>8.8659336000000005E-2</v>
      </c>
      <c r="U128" s="106">
        <v>5.2206471447</v>
      </c>
      <c r="V128" s="105">
        <v>5.2030308998999999</v>
      </c>
      <c r="W128" s="105">
        <v>5.2383230339000004</v>
      </c>
      <c r="X128" s="105">
        <v>1.1053963582999999</v>
      </c>
      <c r="Y128" s="105">
        <v>0.98496152569999995</v>
      </c>
      <c r="Z128" s="105">
        <v>1.2405571964</v>
      </c>
      <c r="AA128" s="117">
        <v>385840</v>
      </c>
      <c r="AB128" s="117">
        <v>70111</v>
      </c>
      <c r="AC128" s="115">
        <v>5.4964935375000001</v>
      </c>
      <c r="AD128" s="105">
        <v>4.8981979503000002</v>
      </c>
      <c r="AE128" s="105">
        <v>6.1678685741999999</v>
      </c>
      <c r="AF128" s="105">
        <v>5.39312001E-2</v>
      </c>
      <c r="AG128" s="106">
        <v>5.5032733807999996</v>
      </c>
      <c r="AH128" s="105">
        <v>5.4859361166999996</v>
      </c>
      <c r="AI128" s="105">
        <v>5.5206654359999998</v>
      </c>
      <c r="AJ128" s="105">
        <v>1.1199987875999999</v>
      </c>
      <c r="AK128" s="105">
        <v>0.99808645789999995</v>
      </c>
      <c r="AL128" s="105">
        <v>1.2568022281</v>
      </c>
      <c r="AM128" s="105">
        <v>0.31082389329999999</v>
      </c>
      <c r="AN128" s="105">
        <v>1.0615971424999999</v>
      </c>
      <c r="AO128" s="105">
        <v>0.945707988</v>
      </c>
      <c r="AP128" s="105">
        <v>1.1916876110000001</v>
      </c>
      <c r="AQ128" s="105">
        <v>0.43712501180000002</v>
      </c>
      <c r="AR128" s="105">
        <v>1.0469668760999999</v>
      </c>
      <c r="AS128" s="105">
        <v>0.93251596059999997</v>
      </c>
      <c r="AT128" s="105">
        <v>1.1754647491000001</v>
      </c>
      <c r="AU128" s="103" t="s">
        <v>28</v>
      </c>
      <c r="AV128" s="103" t="s">
        <v>28</v>
      </c>
      <c r="AW128" s="103" t="s">
        <v>28</v>
      </c>
      <c r="AX128" s="103" t="s">
        <v>28</v>
      </c>
      <c r="AY128" s="103" t="s">
        <v>28</v>
      </c>
      <c r="AZ128" s="103" t="s">
        <v>28</v>
      </c>
      <c r="BA128" s="103" t="s">
        <v>28</v>
      </c>
      <c r="BB128" s="103" t="s">
        <v>28</v>
      </c>
      <c r="BC128" s="109" t="s">
        <v>28</v>
      </c>
      <c r="BD128" s="110">
        <v>286591</v>
      </c>
      <c r="BE128" s="110">
        <v>336241</v>
      </c>
      <c r="BF128" s="110">
        <v>385840</v>
      </c>
      <c r="BQ128" s="52"/>
    </row>
    <row r="129" spans="1:104" x14ac:dyDescent="0.3">
      <c r="A129" s="10"/>
      <c r="B129" t="s">
        <v>51</v>
      </c>
      <c r="C129" s="103">
        <v>347726</v>
      </c>
      <c r="D129" s="117">
        <v>67586</v>
      </c>
      <c r="E129" s="115">
        <v>5.1489976860000004</v>
      </c>
      <c r="F129" s="105">
        <v>4.5881467453000004</v>
      </c>
      <c r="G129" s="105">
        <v>5.7784065424</v>
      </c>
      <c r="H129" s="105">
        <v>7.9676062699999994E-2</v>
      </c>
      <c r="I129" s="106">
        <v>5.1449412600000004</v>
      </c>
      <c r="J129" s="105">
        <v>5.1278691035000001</v>
      </c>
      <c r="K129" s="105">
        <v>5.1620702546999997</v>
      </c>
      <c r="L129" s="105">
        <v>1.1086272979</v>
      </c>
      <c r="M129" s="105">
        <v>0.98787085149999998</v>
      </c>
      <c r="N129" s="105">
        <v>1.2441449039000001</v>
      </c>
      <c r="O129" s="117">
        <v>398491</v>
      </c>
      <c r="P129" s="117">
        <v>72594</v>
      </c>
      <c r="Q129" s="115">
        <v>5.4483235160000003</v>
      </c>
      <c r="R129" s="105">
        <v>4.8554702162999996</v>
      </c>
      <c r="S129" s="105">
        <v>6.1135642507999997</v>
      </c>
      <c r="T129" s="105">
        <v>1.01112583E-2</v>
      </c>
      <c r="U129" s="106">
        <v>5.4893104113</v>
      </c>
      <c r="V129" s="105">
        <v>5.4722934273000003</v>
      </c>
      <c r="W129" s="105">
        <v>5.5063803124000001</v>
      </c>
      <c r="X129" s="105">
        <v>1.1632014538</v>
      </c>
      <c r="Y129" s="105">
        <v>1.0366289736000001</v>
      </c>
      <c r="Z129" s="105">
        <v>1.3052284437999999</v>
      </c>
      <c r="AA129" s="117">
        <v>439543</v>
      </c>
      <c r="AB129" s="117">
        <v>73908</v>
      </c>
      <c r="AC129" s="115">
        <v>5.8107851238999997</v>
      </c>
      <c r="AD129" s="105">
        <v>5.1785933451000004</v>
      </c>
      <c r="AE129" s="105">
        <v>6.5201535449000003</v>
      </c>
      <c r="AF129" s="105">
        <v>4.045435E-3</v>
      </c>
      <c r="AG129" s="106">
        <v>5.9471640417999998</v>
      </c>
      <c r="AH129" s="105">
        <v>5.9296084475999997</v>
      </c>
      <c r="AI129" s="105">
        <v>5.9647716121999999</v>
      </c>
      <c r="AJ129" s="105">
        <v>1.1840407433</v>
      </c>
      <c r="AK129" s="105">
        <v>1.0552215203999999</v>
      </c>
      <c r="AL129" s="105">
        <v>1.3285859458</v>
      </c>
      <c r="AM129" s="105">
        <v>0.27390617160000003</v>
      </c>
      <c r="AN129" s="105">
        <v>1.0665271815999999</v>
      </c>
      <c r="AO129" s="105">
        <v>0.9503065128</v>
      </c>
      <c r="AP129" s="105">
        <v>1.1969614158999999</v>
      </c>
      <c r="AQ129" s="105">
        <v>0.33766404979999998</v>
      </c>
      <c r="AR129" s="105">
        <v>1.0581328344000001</v>
      </c>
      <c r="AS129" s="105">
        <v>0.94270333689999997</v>
      </c>
      <c r="AT129" s="105">
        <v>1.1876961198</v>
      </c>
      <c r="AU129" s="103" t="s">
        <v>28</v>
      </c>
      <c r="AV129" s="103" t="s">
        <v>28</v>
      </c>
      <c r="AW129" s="103">
        <v>3</v>
      </c>
      <c r="AX129" s="103" t="s">
        <v>28</v>
      </c>
      <c r="AY129" s="103" t="s">
        <v>28</v>
      </c>
      <c r="AZ129" s="103" t="s">
        <v>28</v>
      </c>
      <c r="BA129" s="103" t="s">
        <v>28</v>
      </c>
      <c r="BB129" s="103" t="s">
        <v>28</v>
      </c>
      <c r="BC129" s="109">
        <v>-3</v>
      </c>
      <c r="BD129" s="110">
        <v>347726</v>
      </c>
      <c r="BE129" s="110">
        <v>398491</v>
      </c>
      <c r="BF129" s="110">
        <v>439543</v>
      </c>
      <c r="BQ129" s="52"/>
    </row>
    <row r="130" spans="1:104" x14ac:dyDescent="0.3">
      <c r="A130" s="10"/>
      <c r="B130" t="s">
        <v>53</v>
      </c>
      <c r="C130" s="103">
        <v>167111</v>
      </c>
      <c r="D130" s="117">
        <v>36632</v>
      </c>
      <c r="E130" s="115">
        <v>4.8354107711000003</v>
      </c>
      <c r="F130" s="105">
        <v>4.3044862824000001</v>
      </c>
      <c r="G130" s="105">
        <v>5.4318206150000004</v>
      </c>
      <c r="H130" s="105">
        <v>0.49720897310000001</v>
      </c>
      <c r="I130" s="106">
        <v>4.5618857829000001</v>
      </c>
      <c r="J130" s="105">
        <v>4.5400660576999998</v>
      </c>
      <c r="K130" s="105">
        <v>4.5838103745999996</v>
      </c>
      <c r="L130" s="105">
        <v>1.0411091058999999</v>
      </c>
      <c r="M130" s="105">
        <v>0.92679610420000003</v>
      </c>
      <c r="N130" s="105">
        <v>1.1695217163</v>
      </c>
      <c r="O130" s="117">
        <v>200093</v>
      </c>
      <c r="P130" s="117">
        <v>39916</v>
      </c>
      <c r="Q130" s="115">
        <v>5.1934954147000001</v>
      </c>
      <c r="R130" s="105">
        <v>4.6262759403000002</v>
      </c>
      <c r="S130" s="105">
        <v>5.8302606612999996</v>
      </c>
      <c r="T130" s="105">
        <v>8.0089009799999999E-2</v>
      </c>
      <c r="U130" s="106">
        <v>5.0128519891999996</v>
      </c>
      <c r="V130" s="105">
        <v>4.9909357555999998</v>
      </c>
      <c r="W130" s="105">
        <v>5.0348644614999998</v>
      </c>
      <c r="X130" s="105">
        <v>1.1087963846</v>
      </c>
      <c r="Y130" s="105">
        <v>0.98769665259999995</v>
      </c>
      <c r="Z130" s="105">
        <v>1.2447439395</v>
      </c>
      <c r="AA130" s="117">
        <v>227558</v>
      </c>
      <c r="AB130" s="117">
        <v>44176</v>
      </c>
      <c r="AC130" s="115">
        <v>5.2908808055999996</v>
      </c>
      <c r="AD130" s="105">
        <v>4.7116190715000004</v>
      </c>
      <c r="AE130" s="105">
        <v>5.9413588566</v>
      </c>
      <c r="AF130" s="105">
        <v>0.2036772499</v>
      </c>
      <c r="AG130" s="106">
        <v>5.1511680551000003</v>
      </c>
      <c r="AH130" s="105">
        <v>5.1300469871000001</v>
      </c>
      <c r="AI130" s="105">
        <v>5.1723760812000004</v>
      </c>
      <c r="AJ130" s="105">
        <v>1.0781018929999999</v>
      </c>
      <c r="AK130" s="105">
        <v>0.96006801639999995</v>
      </c>
      <c r="AL130" s="105">
        <v>1.2106472372999999</v>
      </c>
      <c r="AM130" s="105">
        <v>0.75481970340000004</v>
      </c>
      <c r="AN130" s="105">
        <v>1.0187514155999999</v>
      </c>
      <c r="AO130" s="105">
        <v>0.90663255909999996</v>
      </c>
      <c r="AP130" s="105">
        <v>1.1447354678999999</v>
      </c>
      <c r="AQ130" s="105">
        <v>0.2311425369</v>
      </c>
      <c r="AR130" s="105">
        <v>1.0740546482</v>
      </c>
      <c r="AS130" s="105">
        <v>0.95552431469999999</v>
      </c>
      <c r="AT130" s="105">
        <v>1.2072883646999999</v>
      </c>
      <c r="AU130" s="103" t="s">
        <v>28</v>
      </c>
      <c r="AV130" s="103" t="s">
        <v>28</v>
      </c>
      <c r="AW130" s="103" t="s">
        <v>28</v>
      </c>
      <c r="AX130" s="103" t="s">
        <v>28</v>
      </c>
      <c r="AY130" s="103" t="s">
        <v>28</v>
      </c>
      <c r="AZ130" s="103" t="s">
        <v>28</v>
      </c>
      <c r="BA130" s="103" t="s">
        <v>28</v>
      </c>
      <c r="BB130" s="103" t="s">
        <v>28</v>
      </c>
      <c r="BC130" s="109" t="s">
        <v>28</v>
      </c>
      <c r="BD130" s="110">
        <v>167111</v>
      </c>
      <c r="BE130" s="110">
        <v>200093</v>
      </c>
      <c r="BF130" s="110">
        <v>227558</v>
      </c>
    </row>
    <row r="131" spans="1:104" x14ac:dyDescent="0.3">
      <c r="A131" s="10"/>
      <c r="B131" t="s">
        <v>57</v>
      </c>
      <c r="C131" s="103">
        <v>339225</v>
      </c>
      <c r="D131" s="117">
        <v>71914</v>
      </c>
      <c r="E131" s="115">
        <v>4.8413502494999996</v>
      </c>
      <c r="F131" s="105">
        <v>4.3145905934000002</v>
      </c>
      <c r="G131" s="105">
        <v>5.4324209287</v>
      </c>
      <c r="H131" s="105">
        <v>0.47996533460000002</v>
      </c>
      <c r="I131" s="106">
        <v>4.7170926383999996</v>
      </c>
      <c r="J131" s="105">
        <v>4.7012456025000002</v>
      </c>
      <c r="K131" s="105">
        <v>4.7329930918000001</v>
      </c>
      <c r="L131" s="105">
        <v>1.0423879310999999</v>
      </c>
      <c r="M131" s="105">
        <v>0.92897165680000005</v>
      </c>
      <c r="N131" s="105">
        <v>1.1696509694999999</v>
      </c>
      <c r="O131" s="117">
        <v>410171</v>
      </c>
      <c r="P131" s="117">
        <v>79601</v>
      </c>
      <c r="Q131" s="115">
        <v>5.0953088417999997</v>
      </c>
      <c r="R131" s="105">
        <v>4.5412701303</v>
      </c>
      <c r="S131" s="105">
        <v>5.7169407342999996</v>
      </c>
      <c r="T131" s="105">
        <v>0.15173736500000001</v>
      </c>
      <c r="U131" s="106">
        <v>5.1528372758999996</v>
      </c>
      <c r="V131" s="105">
        <v>5.1370920942999998</v>
      </c>
      <c r="W131" s="105">
        <v>5.1686307165000001</v>
      </c>
      <c r="X131" s="105">
        <v>1.0878338326999999</v>
      </c>
      <c r="Y131" s="105">
        <v>0.96954815589999999</v>
      </c>
      <c r="Z131" s="105">
        <v>1.2205504599000001</v>
      </c>
      <c r="AA131" s="117">
        <v>474542</v>
      </c>
      <c r="AB131" s="117">
        <v>88910</v>
      </c>
      <c r="AC131" s="115">
        <v>5.3545447826999997</v>
      </c>
      <c r="AD131" s="105">
        <v>4.7724301958000002</v>
      </c>
      <c r="AE131" s="105">
        <v>6.0076624808999997</v>
      </c>
      <c r="AF131" s="105">
        <v>0.13771072740000001</v>
      </c>
      <c r="AG131" s="106">
        <v>5.3373298841999999</v>
      </c>
      <c r="AH131" s="105">
        <v>5.3221657670000004</v>
      </c>
      <c r="AI131" s="105">
        <v>5.3525372075000002</v>
      </c>
      <c r="AJ131" s="105">
        <v>1.0910744502</v>
      </c>
      <c r="AK131" s="105">
        <v>0.97245925909999997</v>
      </c>
      <c r="AL131" s="105">
        <v>1.2241576649999999</v>
      </c>
      <c r="AM131" s="105">
        <v>0.39846532029999998</v>
      </c>
      <c r="AN131" s="105">
        <v>1.0508773754</v>
      </c>
      <c r="AO131" s="105">
        <v>0.93653679990000005</v>
      </c>
      <c r="AP131" s="105">
        <v>1.179177645</v>
      </c>
      <c r="AQ131" s="105">
        <v>0.38475691849999999</v>
      </c>
      <c r="AR131" s="105">
        <v>1.0524561495</v>
      </c>
      <c r="AS131" s="105">
        <v>0.93785142619999995</v>
      </c>
      <c r="AT131" s="105">
        <v>1.1810654817999999</v>
      </c>
      <c r="AU131" s="103" t="s">
        <v>28</v>
      </c>
      <c r="AV131" s="103" t="s">
        <v>28</v>
      </c>
      <c r="AW131" s="103" t="s">
        <v>28</v>
      </c>
      <c r="AX131" s="103" t="s">
        <v>28</v>
      </c>
      <c r="AY131" s="103" t="s">
        <v>28</v>
      </c>
      <c r="AZ131" s="103" t="s">
        <v>28</v>
      </c>
      <c r="BA131" s="103" t="s">
        <v>28</v>
      </c>
      <c r="BB131" s="103" t="s">
        <v>28</v>
      </c>
      <c r="BC131" s="109" t="s">
        <v>28</v>
      </c>
      <c r="BD131" s="110">
        <v>339225</v>
      </c>
      <c r="BE131" s="110">
        <v>410171</v>
      </c>
      <c r="BF131" s="110">
        <v>474542</v>
      </c>
      <c r="BQ131" s="52"/>
    </row>
    <row r="132" spans="1:104" x14ac:dyDescent="0.3">
      <c r="A132" s="10"/>
      <c r="B132" t="s">
        <v>54</v>
      </c>
      <c r="C132" s="103">
        <v>295805</v>
      </c>
      <c r="D132" s="117">
        <v>57770</v>
      </c>
      <c r="E132" s="115">
        <v>5.0327466828</v>
      </c>
      <c r="F132" s="105">
        <v>4.4847444391</v>
      </c>
      <c r="G132" s="105">
        <v>5.6477107038999996</v>
      </c>
      <c r="H132" s="105">
        <v>0.17226591829999999</v>
      </c>
      <c r="I132" s="106">
        <v>5.1203912064999999</v>
      </c>
      <c r="J132" s="105">
        <v>5.1019722005999997</v>
      </c>
      <c r="K132" s="105">
        <v>5.1388767081999998</v>
      </c>
      <c r="L132" s="105">
        <v>1.083597371</v>
      </c>
      <c r="M132" s="105">
        <v>0.9656073691</v>
      </c>
      <c r="N132" s="105">
        <v>1.2160048691000001</v>
      </c>
      <c r="O132" s="117">
        <v>319709</v>
      </c>
      <c r="P132" s="117">
        <v>61184</v>
      </c>
      <c r="Q132" s="115">
        <v>5.2189486183999998</v>
      </c>
      <c r="R132" s="105">
        <v>4.6509688452000004</v>
      </c>
      <c r="S132" s="105">
        <v>5.8562905036000004</v>
      </c>
      <c r="T132" s="105">
        <v>6.5778219400000004E-2</v>
      </c>
      <c r="U132" s="106">
        <v>5.2253693775999999</v>
      </c>
      <c r="V132" s="105">
        <v>5.207287848</v>
      </c>
      <c r="W132" s="105">
        <v>5.2435136926999997</v>
      </c>
      <c r="X132" s="105">
        <v>1.1142305706</v>
      </c>
      <c r="Y132" s="105">
        <v>0.9929685171</v>
      </c>
      <c r="Z132" s="105">
        <v>1.2503012362000001</v>
      </c>
      <c r="AA132" s="117">
        <v>362475</v>
      </c>
      <c r="AB132" s="117">
        <v>62633</v>
      </c>
      <c r="AC132" s="115">
        <v>5.6679151959</v>
      </c>
      <c r="AD132" s="105">
        <v>5.0513626491999997</v>
      </c>
      <c r="AE132" s="105">
        <v>6.3597220985999998</v>
      </c>
      <c r="AF132" s="105">
        <v>1.4230471999999999E-2</v>
      </c>
      <c r="AG132" s="106">
        <v>5.7872846581999999</v>
      </c>
      <c r="AH132" s="105">
        <v>5.7684751608999996</v>
      </c>
      <c r="AI132" s="105">
        <v>5.8061554884</v>
      </c>
      <c r="AJ132" s="105">
        <v>1.1549287021000001</v>
      </c>
      <c r="AK132" s="105">
        <v>1.0292962239000001</v>
      </c>
      <c r="AL132" s="105">
        <v>1.2958954633999999</v>
      </c>
      <c r="AM132" s="105">
        <v>0.1609469811</v>
      </c>
      <c r="AN132" s="105">
        <v>1.0860262498</v>
      </c>
      <c r="AO132" s="105">
        <v>0.9676817982</v>
      </c>
      <c r="AP132" s="105">
        <v>1.2188438569</v>
      </c>
      <c r="AQ132" s="105">
        <v>0.53752387540000002</v>
      </c>
      <c r="AR132" s="105">
        <v>1.0369980743</v>
      </c>
      <c r="AS132" s="105">
        <v>0.92389376820000002</v>
      </c>
      <c r="AT132" s="105">
        <v>1.1639487602</v>
      </c>
      <c r="AU132" s="103" t="s">
        <v>28</v>
      </c>
      <c r="AV132" s="103" t="s">
        <v>28</v>
      </c>
      <c r="AW132" s="103" t="s">
        <v>28</v>
      </c>
      <c r="AX132" s="103" t="s">
        <v>28</v>
      </c>
      <c r="AY132" s="103" t="s">
        <v>28</v>
      </c>
      <c r="AZ132" s="103" t="s">
        <v>28</v>
      </c>
      <c r="BA132" s="103" t="s">
        <v>28</v>
      </c>
      <c r="BB132" s="103" t="s">
        <v>28</v>
      </c>
      <c r="BC132" s="109" t="s">
        <v>28</v>
      </c>
      <c r="BD132" s="110">
        <v>295805</v>
      </c>
      <c r="BE132" s="110">
        <v>319709</v>
      </c>
      <c r="BF132" s="110">
        <v>362475</v>
      </c>
      <c r="BQ132" s="52"/>
      <c r="CC132" s="4"/>
    </row>
    <row r="133" spans="1:104" x14ac:dyDescent="0.3">
      <c r="A133" s="10"/>
      <c r="B133" t="s">
        <v>55</v>
      </c>
      <c r="C133" s="103">
        <v>463976</v>
      </c>
      <c r="D133" s="117">
        <v>97820</v>
      </c>
      <c r="E133" s="115">
        <v>4.7069266476999996</v>
      </c>
      <c r="F133" s="105">
        <v>4.1945714658000002</v>
      </c>
      <c r="G133" s="105">
        <v>5.2818645831</v>
      </c>
      <c r="H133" s="105">
        <v>0.82031389129999999</v>
      </c>
      <c r="I133" s="106">
        <v>4.7431609078000001</v>
      </c>
      <c r="J133" s="105">
        <v>4.7295325502000001</v>
      </c>
      <c r="K133" s="105">
        <v>4.7568285360999996</v>
      </c>
      <c r="L133" s="105">
        <v>1.013445274</v>
      </c>
      <c r="M133" s="105">
        <v>0.9031304175</v>
      </c>
      <c r="N133" s="105">
        <v>1.1372347818999999</v>
      </c>
      <c r="O133" s="117">
        <v>529860</v>
      </c>
      <c r="P133" s="117">
        <v>102522</v>
      </c>
      <c r="Q133" s="115">
        <v>4.9823288358999998</v>
      </c>
      <c r="R133" s="105">
        <v>4.4405229372999999</v>
      </c>
      <c r="S133" s="105">
        <v>5.5902426311999998</v>
      </c>
      <c r="T133" s="105">
        <v>0.29301295789999998</v>
      </c>
      <c r="U133" s="106">
        <v>5.1682565693000004</v>
      </c>
      <c r="V133" s="105">
        <v>5.1543593779999997</v>
      </c>
      <c r="W133" s="105">
        <v>5.1821912301999999</v>
      </c>
      <c r="X133" s="105">
        <v>1.0637129252999999</v>
      </c>
      <c r="Y133" s="105">
        <v>0.94803891890000003</v>
      </c>
      <c r="Z133" s="105">
        <v>1.1935007781</v>
      </c>
      <c r="AA133" s="117">
        <v>588952</v>
      </c>
      <c r="AB133" s="117">
        <v>107353</v>
      </c>
      <c r="AC133" s="115">
        <v>5.2558766837000004</v>
      </c>
      <c r="AD133" s="105">
        <v>4.6844301483999997</v>
      </c>
      <c r="AE133" s="105">
        <v>5.8970331158000002</v>
      </c>
      <c r="AF133" s="105">
        <v>0.2430053854</v>
      </c>
      <c r="AG133" s="106">
        <v>5.4861252131000002</v>
      </c>
      <c r="AH133" s="105">
        <v>5.4721319372000004</v>
      </c>
      <c r="AI133" s="105">
        <v>5.5001542723999997</v>
      </c>
      <c r="AJ133" s="105">
        <v>1.0709692412</v>
      </c>
      <c r="AK133" s="105">
        <v>0.95452783689999998</v>
      </c>
      <c r="AL133" s="105">
        <v>1.2016151560999999</v>
      </c>
      <c r="AM133" s="105">
        <v>0.36322901540000002</v>
      </c>
      <c r="AN133" s="105">
        <v>1.0549036116999999</v>
      </c>
      <c r="AO133" s="105">
        <v>0.9401011265</v>
      </c>
      <c r="AP133" s="105">
        <v>1.1837254510999999</v>
      </c>
      <c r="AQ133" s="105">
        <v>0.3339651105</v>
      </c>
      <c r="AR133" s="105">
        <v>1.0585099809</v>
      </c>
      <c r="AS133" s="105">
        <v>0.94318820879999998</v>
      </c>
      <c r="AT133" s="105">
        <v>1.1879319198</v>
      </c>
      <c r="AU133" s="103" t="s">
        <v>28</v>
      </c>
      <c r="AV133" s="103" t="s">
        <v>28</v>
      </c>
      <c r="AW133" s="103" t="s">
        <v>28</v>
      </c>
      <c r="AX133" s="103" t="s">
        <v>28</v>
      </c>
      <c r="AY133" s="103" t="s">
        <v>28</v>
      </c>
      <c r="AZ133" s="103" t="s">
        <v>28</v>
      </c>
      <c r="BA133" s="103" t="s">
        <v>28</v>
      </c>
      <c r="BB133" s="103" t="s">
        <v>28</v>
      </c>
      <c r="BC133" s="109" t="s">
        <v>28</v>
      </c>
      <c r="BD133" s="110">
        <v>463976</v>
      </c>
      <c r="BE133" s="110">
        <v>529860</v>
      </c>
      <c r="BF133" s="110">
        <v>588952</v>
      </c>
    </row>
    <row r="134" spans="1:104" x14ac:dyDescent="0.3">
      <c r="A134" s="10"/>
      <c r="B134" t="s">
        <v>58</v>
      </c>
      <c r="C134" s="103">
        <v>150352</v>
      </c>
      <c r="D134" s="117">
        <v>35301</v>
      </c>
      <c r="E134" s="115">
        <v>4.2962501152000003</v>
      </c>
      <c r="F134" s="105">
        <v>3.8283782193999998</v>
      </c>
      <c r="G134" s="105">
        <v>4.8213013436000001</v>
      </c>
      <c r="H134" s="105">
        <v>0.1852306541</v>
      </c>
      <c r="I134" s="106">
        <v>4.2591428005000003</v>
      </c>
      <c r="J134" s="105">
        <v>4.237668524</v>
      </c>
      <c r="K134" s="105">
        <v>4.2807258973</v>
      </c>
      <c r="L134" s="105">
        <v>0.92502278049999997</v>
      </c>
      <c r="M134" s="105">
        <v>0.82428559099999998</v>
      </c>
      <c r="N134" s="105">
        <v>1.0380712143999999</v>
      </c>
      <c r="O134" s="117">
        <v>176550</v>
      </c>
      <c r="P134" s="117">
        <v>37669</v>
      </c>
      <c r="Q134" s="115">
        <v>4.6485971195999998</v>
      </c>
      <c r="R134" s="105">
        <v>4.1427613206</v>
      </c>
      <c r="S134" s="105">
        <v>5.2161960364000004</v>
      </c>
      <c r="T134" s="105">
        <v>0.89757277889999998</v>
      </c>
      <c r="U134" s="106">
        <v>4.6868778039999999</v>
      </c>
      <c r="V134" s="105">
        <v>4.6650663131999996</v>
      </c>
      <c r="W134" s="105">
        <v>4.7087912743000002</v>
      </c>
      <c r="X134" s="105">
        <v>0.99246216040000002</v>
      </c>
      <c r="Y134" s="105">
        <v>0.88446766730000004</v>
      </c>
      <c r="Z134" s="105">
        <v>1.1136429022000001</v>
      </c>
      <c r="AA134" s="117">
        <v>191381</v>
      </c>
      <c r="AB134" s="117">
        <v>38300</v>
      </c>
      <c r="AC134" s="115">
        <v>4.9251913539999999</v>
      </c>
      <c r="AD134" s="105">
        <v>4.3893366724999998</v>
      </c>
      <c r="AE134" s="105">
        <v>5.5264637195999997</v>
      </c>
      <c r="AF134" s="105">
        <v>0.95142053689999995</v>
      </c>
      <c r="AG134" s="106">
        <v>4.9968929504000004</v>
      </c>
      <c r="AH134" s="105">
        <v>4.9745558794000004</v>
      </c>
      <c r="AI134" s="105">
        <v>5.0193303207</v>
      </c>
      <c r="AJ134" s="105">
        <v>1.0035867972000001</v>
      </c>
      <c r="AK134" s="105">
        <v>0.89439780430000004</v>
      </c>
      <c r="AL134" s="105">
        <v>1.1261056932</v>
      </c>
      <c r="AM134" s="105">
        <v>0.3260518798</v>
      </c>
      <c r="AN134" s="105">
        <v>1.0595005821000001</v>
      </c>
      <c r="AO134" s="105">
        <v>0.94407594809999995</v>
      </c>
      <c r="AP134" s="105">
        <v>1.1890372652000001</v>
      </c>
      <c r="AQ134" s="105">
        <v>0.18084239930000001</v>
      </c>
      <c r="AR134" s="105">
        <v>1.0820126843</v>
      </c>
      <c r="AS134" s="105">
        <v>0.96403641650000005</v>
      </c>
      <c r="AT134" s="105">
        <v>1.2144265807000001</v>
      </c>
      <c r="AU134" s="103" t="s">
        <v>28</v>
      </c>
      <c r="AV134" s="103" t="s">
        <v>28</v>
      </c>
      <c r="AW134" s="103" t="s">
        <v>28</v>
      </c>
      <c r="AX134" s="103" t="s">
        <v>28</v>
      </c>
      <c r="AY134" s="103" t="s">
        <v>28</v>
      </c>
      <c r="AZ134" s="103" t="s">
        <v>28</v>
      </c>
      <c r="BA134" s="103" t="s">
        <v>28</v>
      </c>
      <c r="BB134" s="103" t="s">
        <v>28</v>
      </c>
      <c r="BC134" s="109" t="s">
        <v>28</v>
      </c>
      <c r="BD134" s="110">
        <v>150352</v>
      </c>
      <c r="BE134" s="110">
        <v>176550</v>
      </c>
      <c r="BF134" s="110">
        <v>191381</v>
      </c>
    </row>
    <row r="135" spans="1:104" x14ac:dyDescent="0.3">
      <c r="A135" s="10"/>
      <c r="B135" t="s">
        <v>56</v>
      </c>
      <c r="C135" s="103">
        <v>319516</v>
      </c>
      <c r="D135" s="117">
        <v>59726</v>
      </c>
      <c r="E135" s="115">
        <v>5.2295488607999996</v>
      </c>
      <c r="F135" s="105">
        <v>4.6599130942000002</v>
      </c>
      <c r="G135" s="105">
        <v>5.8688178801999999</v>
      </c>
      <c r="H135" s="105">
        <v>4.3764380700000001E-2</v>
      </c>
      <c r="I135" s="106">
        <v>5.3496969494000002</v>
      </c>
      <c r="J135" s="105">
        <v>5.3311796242999998</v>
      </c>
      <c r="K135" s="105">
        <v>5.3682785926000003</v>
      </c>
      <c r="L135" s="105">
        <v>1.1259707182000001</v>
      </c>
      <c r="M135" s="105">
        <v>1.0033228167999999</v>
      </c>
      <c r="N135" s="105">
        <v>1.2636113094000001</v>
      </c>
      <c r="O135" s="117">
        <v>339874</v>
      </c>
      <c r="P135" s="117">
        <v>61564</v>
      </c>
      <c r="Q135" s="115">
        <v>5.386044407</v>
      </c>
      <c r="R135" s="105">
        <v>4.7990138322</v>
      </c>
      <c r="S135" s="105">
        <v>6.0448824212999996</v>
      </c>
      <c r="T135" s="105">
        <v>1.7677222699999998E-2</v>
      </c>
      <c r="U135" s="106">
        <v>5.5206614255000002</v>
      </c>
      <c r="V135" s="105">
        <v>5.5021324929000004</v>
      </c>
      <c r="W135" s="105">
        <v>5.5392527559999998</v>
      </c>
      <c r="X135" s="105">
        <v>1.1499050424999999</v>
      </c>
      <c r="Y135" s="105">
        <v>1.0245756974</v>
      </c>
      <c r="Z135" s="105">
        <v>1.2905650701</v>
      </c>
      <c r="AA135" s="117">
        <v>391575</v>
      </c>
      <c r="AB135" s="117">
        <v>65800</v>
      </c>
      <c r="AC135" s="115">
        <v>6.2436189390000001</v>
      </c>
      <c r="AD135" s="105">
        <v>5.5631433221000002</v>
      </c>
      <c r="AE135" s="105">
        <v>7.0073293456999997</v>
      </c>
      <c r="AF135" s="105">
        <v>4.3230399999999999E-5</v>
      </c>
      <c r="AG135" s="106">
        <v>5.9509878419</v>
      </c>
      <c r="AH135" s="105">
        <v>5.9323776985999999</v>
      </c>
      <c r="AI135" s="105">
        <v>5.9696563661999997</v>
      </c>
      <c r="AJ135" s="105">
        <v>1.2722375808999999</v>
      </c>
      <c r="AK135" s="105">
        <v>1.1335797510000001</v>
      </c>
      <c r="AL135" s="105">
        <v>1.4278558352999999</v>
      </c>
      <c r="AM135" s="105">
        <v>1.2385049299999999E-2</v>
      </c>
      <c r="AN135" s="105">
        <v>1.1592215858999999</v>
      </c>
      <c r="AO135" s="105">
        <v>1.0324774455000001</v>
      </c>
      <c r="AP135" s="105">
        <v>1.3015244942999999</v>
      </c>
      <c r="AQ135" s="105">
        <v>0.61745814050000003</v>
      </c>
      <c r="AR135" s="105">
        <v>1.0299252479000001</v>
      </c>
      <c r="AS135" s="105">
        <v>0.91738914169999997</v>
      </c>
      <c r="AT135" s="105">
        <v>1.1562661559</v>
      </c>
      <c r="AU135" s="103" t="s">
        <v>28</v>
      </c>
      <c r="AV135" s="103" t="s">
        <v>28</v>
      </c>
      <c r="AW135" s="103">
        <v>3</v>
      </c>
      <c r="AX135" s="103" t="s">
        <v>28</v>
      </c>
      <c r="AY135" s="103" t="s">
        <v>230</v>
      </c>
      <c r="AZ135" s="103" t="s">
        <v>28</v>
      </c>
      <c r="BA135" s="103" t="s">
        <v>28</v>
      </c>
      <c r="BB135" s="103" t="s">
        <v>28</v>
      </c>
      <c r="BC135" s="109" t="s">
        <v>268</v>
      </c>
      <c r="BD135" s="110">
        <v>319516</v>
      </c>
      <c r="BE135" s="110">
        <v>339874</v>
      </c>
      <c r="BF135" s="110">
        <v>391575</v>
      </c>
    </row>
    <row r="136" spans="1:104" x14ac:dyDescent="0.3">
      <c r="A136" s="10"/>
      <c r="B136" t="s">
        <v>59</v>
      </c>
      <c r="C136" s="103">
        <v>359394</v>
      </c>
      <c r="D136" s="117">
        <v>75559</v>
      </c>
      <c r="E136" s="115">
        <v>4.7561111274999996</v>
      </c>
      <c r="F136" s="105">
        <v>4.2385746916000002</v>
      </c>
      <c r="G136" s="105">
        <v>5.3368395516999998</v>
      </c>
      <c r="H136" s="105">
        <v>0.686157252</v>
      </c>
      <c r="I136" s="106">
        <v>4.7564684551000003</v>
      </c>
      <c r="J136" s="105">
        <v>4.7409432423000002</v>
      </c>
      <c r="K136" s="105">
        <v>4.7720445084999996</v>
      </c>
      <c r="L136" s="105">
        <v>1.0240351518999999</v>
      </c>
      <c r="M136" s="105">
        <v>0.91260472309999996</v>
      </c>
      <c r="N136" s="105">
        <v>1.1490714062</v>
      </c>
      <c r="O136" s="117">
        <v>388104</v>
      </c>
      <c r="P136" s="117">
        <v>77494</v>
      </c>
      <c r="Q136" s="115">
        <v>5.0095169819000001</v>
      </c>
      <c r="R136" s="105">
        <v>4.4647192928999999</v>
      </c>
      <c r="S136" s="105">
        <v>5.6207924273999996</v>
      </c>
      <c r="T136" s="105">
        <v>0.25257969590000001</v>
      </c>
      <c r="U136" s="106">
        <v>5.0081812786000004</v>
      </c>
      <c r="V136" s="105">
        <v>4.9924497442</v>
      </c>
      <c r="W136" s="105">
        <v>5.0239623839999998</v>
      </c>
      <c r="X136" s="105">
        <v>1.0695175164999999</v>
      </c>
      <c r="Y136" s="105">
        <v>0.95320477150000005</v>
      </c>
      <c r="Z136" s="105">
        <v>1.200023072</v>
      </c>
      <c r="AA136" s="117">
        <v>390226</v>
      </c>
      <c r="AB136" s="117">
        <v>73206</v>
      </c>
      <c r="AC136" s="115">
        <v>5.3473798536999997</v>
      </c>
      <c r="AD136" s="105">
        <v>4.7659892918000004</v>
      </c>
      <c r="AE136" s="105">
        <v>5.9996927288000004</v>
      </c>
      <c r="AF136" s="105">
        <v>0.14389993139999999</v>
      </c>
      <c r="AG136" s="106">
        <v>5.3305193563</v>
      </c>
      <c r="AH136" s="105">
        <v>5.3138208209000002</v>
      </c>
      <c r="AI136" s="105">
        <v>5.3472703665000001</v>
      </c>
      <c r="AJ136" s="105">
        <v>1.0896144808999999</v>
      </c>
      <c r="AK136" s="105">
        <v>0.97114682149999998</v>
      </c>
      <c r="AL136" s="105">
        <v>1.2225337001000001</v>
      </c>
      <c r="AM136" s="105">
        <v>0.26690840640000002</v>
      </c>
      <c r="AN136" s="105">
        <v>1.0674442013000001</v>
      </c>
      <c r="AO136" s="105">
        <v>0.95127181869999999</v>
      </c>
      <c r="AP136" s="105">
        <v>1.1978039299000001</v>
      </c>
      <c r="AQ136" s="105">
        <v>0.37758702080000001</v>
      </c>
      <c r="AR136" s="105">
        <v>1.0532800533</v>
      </c>
      <c r="AS136" s="105">
        <v>0.93857124169999995</v>
      </c>
      <c r="AT136" s="105">
        <v>1.1820081645</v>
      </c>
      <c r="AU136" s="103" t="s">
        <v>28</v>
      </c>
      <c r="AV136" s="103" t="s">
        <v>28</v>
      </c>
      <c r="AW136" s="103" t="s">
        <v>28</v>
      </c>
      <c r="AX136" s="103" t="s">
        <v>28</v>
      </c>
      <c r="AY136" s="103" t="s">
        <v>28</v>
      </c>
      <c r="AZ136" s="103" t="s">
        <v>28</v>
      </c>
      <c r="BA136" s="103" t="s">
        <v>28</v>
      </c>
      <c r="BB136" s="103" t="s">
        <v>28</v>
      </c>
      <c r="BC136" s="109" t="s">
        <v>28</v>
      </c>
      <c r="BD136" s="110">
        <v>359394</v>
      </c>
      <c r="BE136" s="110">
        <v>388104</v>
      </c>
      <c r="BF136" s="110">
        <v>390226</v>
      </c>
    </row>
    <row r="137" spans="1:104" x14ac:dyDescent="0.3">
      <c r="A137" s="10"/>
      <c r="B137" t="s">
        <v>60</v>
      </c>
      <c r="C137" s="103">
        <v>232642</v>
      </c>
      <c r="D137" s="117">
        <v>47043</v>
      </c>
      <c r="E137" s="115">
        <v>5.4511319022000002</v>
      </c>
      <c r="F137" s="105">
        <v>4.8566724433999999</v>
      </c>
      <c r="G137" s="105">
        <v>6.1183535355999998</v>
      </c>
      <c r="H137" s="105">
        <v>6.5627558000000003E-3</v>
      </c>
      <c r="I137" s="106">
        <v>4.9453053588999998</v>
      </c>
      <c r="J137" s="105">
        <v>4.9252507103000003</v>
      </c>
      <c r="K137" s="105">
        <v>4.9654416661000003</v>
      </c>
      <c r="L137" s="105">
        <v>1.1736796168000001</v>
      </c>
      <c r="M137" s="105">
        <v>1.0456869425999999</v>
      </c>
      <c r="N137" s="105">
        <v>1.3173386669</v>
      </c>
      <c r="O137" s="117">
        <v>251070</v>
      </c>
      <c r="P137" s="117">
        <v>49016</v>
      </c>
      <c r="Q137" s="115">
        <v>5.5552961399000003</v>
      </c>
      <c r="R137" s="105">
        <v>4.9507056337000002</v>
      </c>
      <c r="S137" s="105">
        <v>6.2337205008999996</v>
      </c>
      <c r="T137" s="105">
        <v>3.7042239999999999E-3</v>
      </c>
      <c r="U137" s="106">
        <v>5.1222049942999996</v>
      </c>
      <c r="V137" s="105">
        <v>5.1022082852999997</v>
      </c>
      <c r="W137" s="105">
        <v>5.1422800749000004</v>
      </c>
      <c r="X137" s="105">
        <v>1.1860398023000001</v>
      </c>
      <c r="Y137" s="105">
        <v>1.0569614622000001</v>
      </c>
      <c r="Z137" s="105">
        <v>1.3308814588</v>
      </c>
      <c r="AA137" s="117">
        <v>249668</v>
      </c>
      <c r="AB137" s="117">
        <v>47364</v>
      </c>
      <c r="AC137" s="115">
        <v>5.7402375441000002</v>
      </c>
      <c r="AD137" s="105">
        <v>5.115597867</v>
      </c>
      <c r="AE137" s="105">
        <v>6.4411488000999997</v>
      </c>
      <c r="AF137" s="105">
        <v>7.6717497999999997E-3</v>
      </c>
      <c r="AG137" s="106">
        <v>5.2712608732000001</v>
      </c>
      <c r="AH137" s="105">
        <v>5.2506246760000002</v>
      </c>
      <c r="AI137" s="105">
        <v>5.2919781755999997</v>
      </c>
      <c r="AJ137" s="105">
        <v>1.1696655414999999</v>
      </c>
      <c r="AK137" s="105">
        <v>1.0423851806</v>
      </c>
      <c r="AL137" s="105">
        <v>1.3124874607999999</v>
      </c>
      <c r="AM137" s="105">
        <v>0.57812741199999995</v>
      </c>
      <c r="AN137" s="105">
        <v>1.0332910072999999</v>
      </c>
      <c r="AO137" s="105">
        <v>0.92065555359999995</v>
      </c>
      <c r="AP137" s="105">
        <v>1.1597065823999999</v>
      </c>
      <c r="AQ137" s="105">
        <v>0.74842515519999997</v>
      </c>
      <c r="AR137" s="105">
        <v>1.0191087354999999</v>
      </c>
      <c r="AS137" s="105">
        <v>0.90778549860000002</v>
      </c>
      <c r="AT137" s="105">
        <v>1.144083725</v>
      </c>
      <c r="AU137" s="103">
        <v>1</v>
      </c>
      <c r="AV137" s="103">
        <v>2</v>
      </c>
      <c r="AW137" s="103">
        <v>3</v>
      </c>
      <c r="AX137" s="103" t="s">
        <v>28</v>
      </c>
      <c r="AY137" s="103" t="s">
        <v>28</v>
      </c>
      <c r="AZ137" s="103" t="s">
        <v>28</v>
      </c>
      <c r="BA137" s="103" t="s">
        <v>28</v>
      </c>
      <c r="BB137" s="103" t="s">
        <v>28</v>
      </c>
      <c r="BC137" s="109" t="s">
        <v>231</v>
      </c>
      <c r="BD137" s="110">
        <v>232642</v>
      </c>
      <c r="BE137" s="110">
        <v>251070</v>
      </c>
      <c r="BF137" s="110">
        <v>249668</v>
      </c>
      <c r="CO137" s="4"/>
    </row>
    <row r="138" spans="1:104" x14ac:dyDescent="0.3">
      <c r="A138" s="10"/>
      <c r="B138" t="s">
        <v>166</v>
      </c>
      <c r="C138" s="103">
        <v>3558965</v>
      </c>
      <c r="D138" s="117">
        <v>730989</v>
      </c>
      <c r="E138" s="115">
        <v>4.9327908851000002</v>
      </c>
      <c r="F138" s="105">
        <v>4.5321845230999998</v>
      </c>
      <c r="G138" s="105">
        <v>5.3688074243999999</v>
      </c>
      <c r="H138" s="105">
        <v>0.16343643860000001</v>
      </c>
      <c r="I138" s="106">
        <v>4.8686984345999997</v>
      </c>
      <c r="J138" s="105">
        <v>4.8636428250000003</v>
      </c>
      <c r="K138" s="105">
        <v>4.8737592992999996</v>
      </c>
      <c r="L138" s="105">
        <v>1.0620759541</v>
      </c>
      <c r="M138" s="105">
        <v>0.97582166240000001</v>
      </c>
      <c r="N138" s="105">
        <v>1.1559543878</v>
      </c>
      <c r="O138" s="117">
        <v>4018210</v>
      </c>
      <c r="P138" s="117">
        <v>786632</v>
      </c>
      <c r="Q138" s="115">
        <v>5.1414019382999996</v>
      </c>
      <c r="R138" s="105">
        <v>4.7239863630999999</v>
      </c>
      <c r="S138" s="105">
        <v>5.5957007194999999</v>
      </c>
      <c r="T138" s="105">
        <v>3.0989528299999999E-2</v>
      </c>
      <c r="U138" s="106">
        <v>5.1081191714000003</v>
      </c>
      <c r="V138" s="105">
        <v>5.1031271033000003</v>
      </c>
      <c r="W138" s="105">
        <v>5.1131161228000002</v>
      </c>
      <c r="X138" s="105">
        <v>1.0976745767</v>
      </c>
      <c r="Y138" s="105">
        <v>1.0085575478</v>
      </c>
      <c r="Z138" s="105">
        <v>1.1946660643</v>
      </c>
      <c r="AA138" s="117">
        <v>4500332</v>
      </c>
      <c r="AB138" s="117">
        <v>822766</v>
      </c>
      <c r="AC138" s="115">
        <v>5.5381112623000002</v>
      </c>
      <c r="AD138" s="105">
        <v>5.0884998467999996</v>
      </c>
      <c r="AE138" s="105">
        <v>6.0274495976000004</v>
      </c>
      <c r="AF138" s="105">
        <v>5.1430601000000001E-3</v>
      </c>
      <c r="AG138" s="106">
        <v>5.469759324</v>
      </c>
      <c r="AH138" s="105">
        <v>5.4647081372999997</v>
      </c>
      <c r="AI138" s="105">
        <v>5.4748151797000002</v>
      </c>
      <c r="AJ138" s="105">
        <v>1.128479067</v>
      </c>
      <c r="AK138" s="105">
        <v>1.0368635239999999</v>
      </c>
      <c r="AL138" s="105">
        <v>1.2281896077000001</v>
      </c>
      <c r="AM138" s="105">
        <v>1.25662E-5</v>
      </c>
      <c r="AN138" s="105">
        <v>1.077159757</v>
      </c>
      <c r="AO138" s="105">
        <v>1.0418234872000001</v>
      </c>
      <c r="AP138" s="105">
        <v>1.1136945521999999</v>
      </c>
      <c r="AQ138" s="105">
        <v>1.50343274E-2</v>
      </c>
      <c r="AR138" s="105">
        <v>1.0422906744</v>
      </c>
      <c r="AS138" s="105">
        <v>1.0080657222</v>
      </c>
      <c r="AT138" s="105">
        <v>1.0776776017</v>
      </c>
      <c r="AU138" s="103" t="s">
        <v>28</v>
      </c>
      <c r="AV138" s="103" t="s">
        <v>28</v>
      </c>
      <c r="AW138" s="103">
        <v>3</v>
      </c>
      <c r="AX138" s="103" t="s">
        <v>229</v>
      </c>
      <c r="AY138" s="103" t="s">
        <v>230</v>
      </c>
      <c r="AZ138" s="103" t="s">
        <v>28</v>
      </c>
      <c r="BA138" s="103" t="s">
        <v>28</v>
      </c>
      <c r="BB138" s="103" t="s">
        <v>28</v>
      </c>
      <c r="BC138" s="109" t="s">
        <v>438</v>
      </c>
      <c r="BD138" s="110">
        <v>3558965</v>
      </c>
      <c r="BE138" s="110">
        <v>4018210</v>
      </c>
      <c r="BF138" s="110">
        <v>4500332</v>
      </c>
      <c r="BQ138" s="52"/>
      <c r="CZ138" s="4"/>
    </row>
    <row r="139" spans="1:104" s="3" customFormat="1" x14ac:dyDescent="0.3">
      <c r="A139" s="10" t="s">
        <v>235</v>
      </c>
      <c r="B139" s="3" t="s">
        <v>126</v>
      </c>
      <c r="C139" s="113">
        <v>38234</v>
      </c>
      <c r="D139" s="116">
        <v>6778</v>
      </c>
      <c r="E139" s="112">
        <v>6.3469869796999996</v>
      </c>
      <c r="F139" s="111">
        <v>5.3724183287000002</v>
      </c>
      <c r="G139" s="111">
        <v>7.4983445546</v>
      </c>
      <c r="H139" s="111">
        <v>1.9125039999999999E-4</v>
      </c>
      <c r="I139" s="114">
        <v>5.6408970197999997</v>
      </c>
      <c r="J139" s="111">
        <v>5.5846374226000002</v>
      </c>
      <c r="K139" s="111">
        <v>5.6977233756999999</v>
      </c>
      <c r="L139" s="111">
        <v>1.3733812250999999</v>
      </c>
      <c r="M139" s="111">
        <v>1.1625009614999999</v>
      </c>
      <c r="N139" s="111">
        <v>1.6225156383999999</v>
      </c>
      <c r="O139" s="116">
        <v>10159</v>
      </c>
      <c r="P139" s="116">
        <v>6299</v>
      </c>
      <c r="Q139" s="112">
        <v>1.7563239529000001</v>
      </c>
      <c r="R139" s="111">
        <v>1.4824323133999999</v>
      </c>
      <c r="S139" s="111">
        <v>2.0808193398000001</v>
      </c>
      <c r="T139" s="111">
        <v>1.3032330000000001E-29</v>
      </c>
      <c r="U139" s="114">
        <v>1.6127956819</v>
      </c>
      <c r="V139" s="111">
        <v>1.5817367701</v>
      </c>
      <c r="W139" s="111">
        <v>1.644464465</v>
      </c>
      <c r="X139" s="111">
        <v>0.37624572309999998</v>
      </c>
      <c r="Y139" s="111">
        <v>0.31757171950000002</v>
      </c>
      <c r="Z139" s="111">
        <v>0.44576023450000002</v>
      </c>
      <c r="AA139" s="116">
        <v>5934</v>
      </c>
      <c r="AB139" s="116">
        <v>5786</v>
      </c>
      <c r="AC139" s="112">
        <v>1.0381978475</v>
      </c>
      <c r="AD139" s="111">
        <v>0.87421091640000004</v>
      </c>
      <c r="AE139" s="111">
        <v>1.2329459062999999</v>
      </c>
      <c r="AF139" s="111">
        <v>3.620476E-70</v>
      </c>
      <c r="AG139" s="114">
        <v>1.0255789838</v>
      </c>
      <c r="AH139" s="111">
        <v>0.99981398099999996</v>
      </c>
      <c r="AI139" s="111">
        <v>1.0520079454</v>
      </c>
      <c r="AJ139" s="111">
        <v>0.2115494765</v>
      </c>
      <c r="AK139" s="111">
        <v>0.178134507</v>
      </c>
      <c r="AL139" s="111">
        <v>0.25123251959999998</v>
      </c>
      <c r="AM139" s="111">
        <v>4.0804590999999999E-9</v>
      </c>
      <c r="AN139" s="111">
        <v>0.59111979069999998</v>
      </c>
      <c r="AO139" s="111">
        <v>0.49611271340000002</v>
      </c>
      <c r="AP139" s="111">
        <v>0.70432100929999997</v>
      </c>
      <c r="AQ139" s="111">
        <v>1.834926E-49</v>
      </c>
      <c r="AR139" s="111">
        <v>0.2767177495</v>
      </c>
      <c r="AS139" s="111">
        <v>0.23338353519999999</v>
      </c>
      <c r="AT139" s="111">
        <v>0.32809817879999997</v>
      </c>
      <c r="AU139" s="113">
        <v>1</v>
      </c>
      <c r="AV139" s="113">
        <v>2</v>
      </c>
      <c r="AW139" s="113">
        <v>3</v>
      </c>
      <c r="AX139" s="113" t="s">
        <v>229</v>
      </c>
      <c r="AY139" s="113" t="s">
        <v>230</v>
      </c>
      <c r="AZ139" s="113" t="s">
        <v>28</v>
      </c>
      <c r="BA139" s="113" t="s">
        <v>28</v>
      </c>
      <c r="BB139" s="113" t="s">
        <v>28</v>
      </c>
      <c r="BC139" s="107" t="s">
        <v>432</v>
      </c>
      <c r="BD139" s="108">
        <v>38234</v>
      </c>
      <c r="BE139" s="108">
        <v>10159</v>
      </c>
      <c r="BF139" s="108">
        <v>5934</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E7" sqref="E7"/>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445</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462</v>
      </c>
      <c r="BN6" s="6"/>
      <c r="BO6" s="6"/>
      <c r="BP6" s="6"/>
      <c r="BQ6" s="6"/>
      <c r="BR6" s="12"/>
      <c r="BS6" s="12"/>
      <c r="BT6" s="12"/>
      <c r="BU6" s="12"/>
    </row>
    <row r="7" spans="1:77" x14ac:dyDescent="0.3">
      <c r="A7" s="9" t="s">
        <v>37</v>
      </c>
      <c r="B7" s="103" t="s">
        <v>1</v>
      </c>
      <c r="C7" s="103" t="s">
        <v>2</v>
      </c>
      <c r="D7" s="104" t="s">
        <v>3</v>
      </c>
      <c r="E7" s="105" t="s">
        <v>4</v>
      </c>
      <c r="F7" s="105" t="s">
        <v>5</v>
      </c>
      <c r="G7" s="105" t="s">
        <v>6</v>
      </c>
      <c r="H7" s="106" t="s">
        <v>7</v>
      </c>
      <c r="I7" s="105" t="s">
        <v>153</v>
      </c>
      <c r="J7" s="105" t="s">
        <v>154</v>
      </c>
      <c r="K7" s="105" t="s">
        <v>8</v>
      </c>
      <c r="L7" s="105" t="s">
        <v>9</v>
      </c>
      <c r="M7" s="105" t="s">
        <v>10</v>
      </c>
      <c r="N7" s="105" t="s">
        <v>245</v>
      </c>
      <c r="O7" s="103" t="s">
        <v>246</v>
      </c>
      <c r="P7" s="103" t="s">
        <v>247</v>
      </c>
      <c r="Q7" s="103" t="s">
        <v>248</v>
      </c>
      <c r="R7" s="103" t="s">
        <v>249</v>
      </c>
      <c r="S7" s="103" t="s">
        <v>11</v>
      </c>
      <c r="T7" s="103" t="s">
        <v>12</v>
      </c>
      <c r="U7" s="104" t="s">
        <v>13</v>
      </c>
      <c r="V7" s="103" t="s">
        <v>14</v>
      </c>
      <c r="W7" s="103" t="s">
        <v>15</v>
      </c>
      <c r="X7" s="103" t="s">
        <v>16</v>
      </c>
      <c r="Y7" s="106" t="s">
        <v>17</v>
      </c>
      <c r="Z7" s="103" t="s">
        <v>155</v>
      </c>
      <c r="AA7" s="103" t="s">
        <v>156</v>
      </c>
      <c r="AB7" s="103" t="s">
        <v>18</v>
      </c>
      <c r="AC7" s="103" t="s">
        <v>19</v>
      </c>
      <c r="AD7" s="103" t="s">
        <v>20</v>
      </c>
      <c r="AE7" s="103" t="s">
        <v>250</v>
      </c>
      <c r="AF7" s="103" t="s">
        <v>251</v>
      </c>
      <c r="AG7" s="103" t="s">
        <v>252</v>
      </c>
      <c r="AH7" s="103" t="s">
        <v>253</v>
      </c>
      <c r="AI7" s="103" t="s">
        <v>254</v>
      </c>
      <c r="AJ7" s="103" t="s">
        <v>209</v>
      </c>
      <c r="AK7" s="103" t="s">
        <v>210</v>
      </c>
      <c r="AL7" s="104" t="s">
        <v>211</v>
      </c>
      <c r="AM7" s="103" t="s">
        <v>212</v>
      </c>
      <c r="AN7" s="103" t="s">
        <v>213</v>
      </c>
      <c r="AO7" s="103" t="s">
        <v>214</v>
      </c>
      <c r="AP7" s="106" t="s">
        <v>215</v>
      </c>
      <c r="AQ7" s="103" t="s">
        <v>216</v>
      </c>
      <c r="AR7" s="103" t="s">
        <v>217</v>
      </c>
      <c r="AS7" s="103" t="s">
        <v>218</v>
      </c>
      <c r="AT7" s="103" t="s">
        <v>219</v>
      </c>
      <c r="AU7" s="103" t="s">
        <v>220</v>
      </c>
      <c r="AV7" s="103" t="s">
        <v>255</v>
      </c>
      <c r="AW7" s="103" t="s">
        <v>256</v>
      </c>
      <c r="AX7" s="103" t="s">
        <v>257</v>
      </c>
      <c r="AY7" s="103" t="s">
        <v>258</v>
      </c>
      <c r="AZ7" s="103" t="s">
        <v>259</v>
      </c>
      <c r="BA7" s="103" t="s">
        <v>260</v>
      </c>
      <c r="BB7" s="103" t="s">
        <v>221</v>
      </c>
      <c r="BC7" s="103" t="s">
        <v>222</v>
      </c>
      <c r="BD7" s="103" t="s">
        <v>223</v>
      </c>
      <c r="BE7" s="103" t="s">
        <v>224</v>
      </c>
      <c r="BF7" s="103" t="s">
        <v>261</v>
      </c>
      <c r="BG7" s="103" t="s">
        <v>21</v>
      </c>
      <c r="BH7" s="103" t="s">
        <v>22</v>
      </c>
      <c r="BI7" s="103" t="s">
        <v>23</v>
      </c>
      <c r="BJ7" s="103" t="s">
        <v>24</v>
      </c>
      <c r="BK7" s="103" t="s">
        <v>157</v>
      </c>
      <c r="BL7" s="103" t="s">
        <v>158</v>
      </c>
      <c r="BM7" s="103" t="s">
        <v>225</v>
      </c>
      <c r="BN7" s="103" t="s">
        <v>262</v>
      </c>
      <c r="BO7" s="103" t="s">
        <v>263</v>
      </c>
      <c r="BP7" s="103" t="s">
        <v>264</v>
      </c>
      <c r="BQ7" s="103" t="s">
        <v>159</v>
      </c>
      <c r="BR7" s="105" t="s">
        <v>226</v>
      </c>
      <c r="BS7" s="105" t="s">
        <v>25</v>
      </c>
      <c r="BT7" s="105" t="s">
        <v>26</v>
      </c>
      <c r="BU7" s="105" t="s">
        <v>227</v>
      </c>
      <c r="BV7" s="107" t="s">
        <v>27</v>
      </c>
      <c r="BW7" s="108" t="s">
        <v>129</v>
      </c>
      <c r="BX7" s="108" t="s">
        <v>130</v>
      </c>
      <c r="BY7" s="108" t="s">
        <v>228</v>
      </c>
    </row>
    <row r="8" spans="1:77" x14ac:dyDescent="0.3">
      <c r="A8" t="s">
        <v>38</v>
      </c>
      <c r="B8" s="103">
        <v>113715</v>
      </c>
      <c r="C8" s="103">
        <v>13110</v>
      </c>
      <c r="D8" s="104">
        <v>6.6786433608999998</v>
      </c>
      <c r="E8" s="105">
        <v>6.0002992763999998</v>
      </c>
      <c r="F8" s="105">
        <v>7.4336754029999996</v>
      </c>
      <c r="G8" s="105">
        <v>3.411093E-11</v>
      </c>
      <c r="H8" s="106">
        <v>8.6739130435000007</v>
      </c>
      <c r="I8" s="105">
        <v>8.6236449065999992</v>
      </c>
      <c r="J8" s="105">
        <v>8.7244741986999994</v>
      </c>
      <c r="K8" s="105">
        <v>1.4364549332000001</v>
      </c>
      <c r="L8" s="105">
        <v>1.2905554363</v>
      </c>
      <c r="M8" s="105">
        <v>1.5988486176000001</v>
      </c>
      <c r="N8" s="105" t="s">
        <v>28</v>
      </c>
      <c r="O8" s="103" t="s">
        <v>28</v>
      </c>
      <c r="P8" s="103" t="s">
        <v>28</v>
      </c>
      <c r="Q8" s="103" t="s">
        <v>28</v>
      </c>
      <c r="R8" s="103" t="s">
        <v>28</v>
      </c>
      <c r="S8" s="103">
        <v>87218</v>
      </c>
      <c r="T8" s="103">
        <v>10529</v>
      </c>
      <c r="U8" s="104">
        <v>5.1148754017</v>
      </c>
      <c r="V8" s="105">
        <v>4.5935406553</v>
      </c>
      <c r="W8" s="105">
        <v>5.6953779966000004</v>
      </c>
      <c r="X8" s="105">
        <v>0.1098152115</v>
      </c>
      <c r="Y8" s="106">
        <v>8.2835976826</v>
      </c>
      <c r="Z8" s="105">
        <v>8.2288048558</v>
      </c>
      <c r="AA8" s="105">
        <v>8.3387553563000001</v>
      </c>
      <c r="AB8" s="105">
        <v>1.0916657827</v>
      </c>
      <c r="AC8" s="105">
        <v>0.98039751919999996</v>
      </c>
      <c r="AD8" s="105">
        <v>1.2155622161999999</v>
      </c>
      <c r="AE8" s="103" t="s">
        <v>28</v>
      </c>
      <c r="AF8" s="103" t="s">
        <v>28</v>
      </c>
      <c r="AG8" s="103" t="s">
        <v>28</v>
      </c>
      <c r="AH8" s="103" t="s">
        <v>28</v>
      </c>
      <c r="AI8" s="103" t="s">
        <v>28</v>
      </c>
      <c r="AJ8" s="103">
        <v>114176</v>
      </c>
      <c r="AK8" s="103">
        <v>10124</v>
      </c>
      <c r="AL8" s="104">
        <v>5.8545832969999996</v>
      </c>
      <c r="AM8" s="105">
        <v>5.2573493776999998</v>
      </c>
      <c r="AN8" s="105">
        <v>6.5196628792000002</v>
      </c>
      <c r="AO8" s="105">
        <v>1.3089695000000001E-3</v>
      </c>
      <c r="AP8" s="106">
        <v>11.277755828</v>
      </c>
      <c r="AQ8" s="105">
        <v>11.212529275</v>
      </c>
      <c r="AR8" s="105">
        <v>11.343361822</v>
      </c>
      <c r="AS8" s="105">
        <v>1.1929653241</v>
      </c>
      <c r="AT8" s="105">
        <v>1.0712693262999999</v>
      </c>
      <c r="AU8" s="105">
        <v>1.3284859648</v>
      </c>
      <c r="AV8" s="103" t="s">
        <v>28</v>
      </c>
      <c r="AW8" s="103" t="s">
        <v>28</v>
      </c>
      <c r="AX8" s="103" t="s">
        <v>28</v>
      </c>
      <c r="AY8" s="103" t="s">
        <v>28</v>
      </c>
      <c r="AZ8" s="103" t="s">
        <v>28</v>
      </c>
      <c r="BA8" s="103" t="s">
        <v>28</v>
      </c>
      <c r="BB8" s="103" t="s">
        <v>28</v>
      </c>
      <c r="BC8" s="103" t="s">
        <v>28</v>
      </c>
      <c r="BD8" s="103" t="s">
        <v>28</v>
      </c>
      <c r="BE8" s="103" t="s">
        <v>28</v>
      </c>
      <c r="BF8" s="103" t="s">
        <v>28</v>
      </c>
      <c r="BG8" s="103" t="s">
        <v>28</v>
      </c>
      <c r="BH8" s="103" t="s">
        <v>28</v>
      </c>
      <c r="BI8" s="103" t="s">
        <v>28</v>
      </c>
      <c r="BJ8" s="103" t="s">
        <v>28</v>
      </c>
      <c r="BK8" s="103">
        <v>1</v>
      </c>
      <c r="BL8" s="103" t="s">
        <v>28</v>
      </c>
      <c r="BM8" s="103">
        <v>3</v>
      </c>
      <c r="BN8" s="103" t="s">
        <v>28</v>
      </c>
      <c r="BO8" s="103" t="s">
        <v>28</v>
      </c>
      <c r="BP8" s="103" t="s">
        <v>28</v>
      </c>
      <c r="BQ8" s="103" t="s">
        <v>28</v>
      </c>
      <c r="BR8" s="105" t="s">
        <v>28</v>
      </c>
      <c r="BS8" s="105" t="s">
        <v>28</v>
      </c>
      <c r="BT8" s="105" t="s">
        <v>28</v>
      </c>
      <c r="BU8" s="105" t="s">
        <v>28</v>
      </c>
      <c r="BV8" s="109" t="s">
        <v>446</v>
      </c>
      <c r="BW8" s="110">
        <v>113715</v>
      </c>
      <c r="BX8" s="110">
        <v>87218</v>
      </c>
      <c r="BY8" s="110">
        <v>114176</v>
      </c>
    </row>
    <row r="9" spans="1:77" x14ac:dyDescent="0.3">
      <c r="A9" t="s">
        <v>39</v>
      </c>
      <c r="B9" s="103">
        <v>353863</v>
      </c>
      <c r="C9" s="103">
        <v>98242</v>
      </c>
      <c r="D9" s="104">
        <v>3.8898406263999998</v>
      </c>
      <c r="E9" s="105">
        <v>3.4945614158999998</v>
      </c>
      <c r="F9" s="105">
        <v>4.3298309279999998</v>
      </c>
      <c r="G9" s="105">
        <v>1.1048777E-3</v>
      </c>
      <c r="H9" s="106">
        <v>3.6019523217999998</v>
      </c>
      <c r="I9" s="105">
        <v>3.5901040990999999</v>
      </c>
      <c r="J9" s="105">
        <v>3.6138396465999998</v>
      </c>
      <c r="K9" s="105">
        <v>0.83663409700000002</v>
      </c>
      <c r="L9" s="105">
        <v>0.75161671529999996</v>
      </c>
      <c r="M9" s="105">
        <v>0.93126802259999997</v>
      </c>
      <c r="N9" s="105" t="s">
        <v>463</v>
      </c>
      <c r="O9" s="105">
        <v>1.0688793825</v>
      </c>
      <c r="P9" s="105">
        <v>0.98627737979999996</v>
      </c>
      <c r="Q9" s="105">
        <v>1.1583994093000001</v>
      </c>
      <c r="R9" s="111">
        <v>0.1045378532</v>
      </c>
      <c r="S9" s="103">
        <v>356656</v>
      </c>
      <c r="T9" s="103">
        <v>102692</v>
      </c>
      <c r="U9" s="104">
        <v>3.585751862</v>
      </c>
      <c r="V9" s="105">
        <v>3.2220402529999999</v>
      </c>
      <c r="W9" s="105">
        <v>3.9905201071</v>
      </c>
      <c r="X9" s="105">
        <v>9.5020468999999999E-7</v>
      </c>
      <c r="Y9" s="106">
        <v>3.4730650877999998</v>
      </c>
      <c r="Z9" s="105">
        <v>3.4616855718999999</v>
      </c>
      <c r="AA9" s="105">
        <v>3.4844820113999999</v>
      </c>
      <c r="AB9" s="105">
        <v>0.76530556579999998</v>
      </c>
      <c r="AC9" s="105">
        <v>0.6876787446</v>
      </c>
      <c r="AD9" s="105">
        <v>0.85169508819999995</v>
      </c>
      <c r="AE9" s="103" t="s">
        <v>44</v>
      </c>
      <c r="AF9" s="105">
        <v>1.1536107491000001</v>
      </c>
      <c r="AG9" s="105">
        <v>1.0646016466999999</v>
      </c>
      <c r="AH9" s="105">
        <v>1.2500617151</v>
      </c>
      <c r="AI9" s="111">
        <v>4.8665399999999999E-4</v>
      </c>
      <c r="AJ9" s="103">
        <v>433886</v>
      </c>
      <c r="AK9" s="103">
        <v>109352</v>
      </c>
      <c r="AL9" s="104">
        <v>3.8285927505999999</v>
      </c>
      <c r="AM9" s="105">
        <v>3.4405036963</v>
      </c>
      <c r="AN9" s="105">
        <v>4.2604582770999997</v>
      </c>
      <c r="AO9" s="105">
        <v>5.2866266000000003E-6</v>
      </c>
      <c r="AP9" s="106">
        <v>3.9677920843000001</v>
      </c>
      <c r="AQ9" s="105">
        <v>3.9560034575</v>
      </c>
      <c r="AR9" s="105">
        <v>3.9796158403000002</v>
      </c>
      <c r="AS9" s="105">
        <v>0.78013722919999995</v>
      </c>
      <c r="AT9" s="105">
        <v>0.70105785480000005</v>
      </c>
      <c r="AU9" s="105">
        <v>0.86813676250000005</v>
      </c>
      <c r="AV9" s="103" t="s">
        <v>240</v>
      </c>
      <c r="AW9" s="105">
        <v>1.1263656014000001</v>
      </c>
      <c r="AX9" s="105">
        <v>1.0398150066</v>
      </c>
      <c r="AY9" s="105">
        <v>1.2201203675000001</v>
      </c>
      <c r="AZ9" s="111">
        <v>3.5335505000000001E-3</v>
      </c>
      <c r="BA9" s="105" t="s">
        <v>241</v>
      </c>
      <c r="BB9" s="105">
        <v>0.67928266179999996</v>
      </c>
      <c r="BC9" s="105">
        <v>0.93080831549999998</v>
      </c>
      <c r="BD9" s="105">
        <v>0.66258131580000001</v>
      </c>
      <c r="BE9" s="105">
        <v>1.3076193059000001</v>
      </c>
      <c r="BF9" s="103" t="s">
        <v>238</v>
      </c>
      <c r="BG9" s="105">
        <v>0.1882113064</v>
      </c>
      <c r="BH9" s="105">
        <v>1.2571635537000001</v>
      </c>
      <c r="BI9" s="105">
        <v>0.89402919290000005</v>
      </c>
      <c r="BJ9" s="105">
        <v>1.7677948474</v>
      </c>
      <c r="BK9" s="103">
        <v>1</v>
      </c>
      <c r="BL9" s="103">
        <v>2</v>
      </c>
      <c r="BM9" s="103">
        <v>3</v>
      </c>
      <c r="BN9" s="103" t="s">
        <v>28</v>
      </c>
      <c r="BO9" s="103" t="s">
        <v>267</v>
      </c>
      <c r="BP9" s="103" t="s">
        <v>267</v>
      </c>
      <c r="BQ9" s="103" t="s">
        <v>28</v>
      </c>
      <c r="BR9" s="105" t="s">
        <v>28</v>
      </c>
      <c r="BS9" s="105" t="s">
        <v>28</v>
      </c>
      <c r="BT9" s="105" t="s">
        <v>28</v>
      </c>
      <c r="BU9" s="105" t="s">
        <v>28</v>
      </c>
      <c r="BV9" s="109" t="s">
        <v>265</v>
      </c>
      <c r="BW9" s="110">
        <v>353863</v>
      </c>
      <c r="BX9" s="110">
        <v>356656</v>
      </c>
      <c r="BY9" s="110">
        <v>433886</v>
      </c>
    </row>
    <row r="10" spans="1:77" x14ac:dyDescent="0.3">
      <c r="A10" t="s">
        <v>31</v>
      </c>
      <c r="B10" s="103">
        <v>407231</v>
      </c>
      <c r="C10" s="103">
        <v>98230</v>
      </c>
      <c r="D10" s="104">
        <v>4.1142110568000003</v>
      </c>
      <c r="E10" s="105">
        <v>3.6970299426</v>
      </c>
      <c r="F10" s="105">
        <v>4.5784678195000001</v>
      </c>
      <c r="G10" s="105">
        <v>2.49767815E-2</v>
      </c>
      <c r="H10" s="106">
        <v>4.1456886898</v>
      </c>
      <c r="I10" s="105">
        <v>4.1329754102000003</v>
      </c>
      <c r="J10" s="105">
        <v>4.1584410762999999</v>
      </c>
      <c r="K10" s="105">
        <v>0.88489210299999999</v>
      </c>
      <c r="L10" s="105">
        <v>0.79516401950000004</v>
      </c>
      <c r="M10" s="105">
        <v>0.98474530390000004</v>
      </c>
      <c r="N10" s="105" t="s">
        <v>28</v>
      </c>
      <c r="O10" s="105" t="s">
        <v>28</v>
      </c>
      <c r="P10" s="105" t="s">
        <v>28</v>
      </c>
      <c r="Q10" s="105" t="s">
        <v>28</v>
      </c>
      <c r="R10" s="111" t="s">
        <v>28</v>
      </c>
      <c r="S10" s="103">
        <v>435497</v>
      </c>
      <c r="T10" s="103">
        <v>109012</v>
      </c>
      <c r="U10" s="104">
        <v>3.8480463456999998</v>
      </c>
      <c r="V10" s="105">
        <v>3.4580337844</v>
      </c>
      <c r="W10" s="105">
        <v>4.2820462730999997</v>
      </c>
      <c r="X10" s="105">
        <v>3.0510720000000001E-4</v>
      </c>
      <c r="Y10" s="106">
        <v>3.9949455106</v>
      </c>
      <c r="Z10" s="105">
        <v>3.9830981502</v>
      </c>
      <c r="AA10" s="105">
        <v>4.0068281098999998</v>
      </c>
      <c r="AB10" s="105">
        <v>0.82128697110000004</v>
      </c>
      <c r="AC10" s="105">
        <v>0.73804674830000006</v>
      </c>
      <c r="AD10" s="105">
        <v>0.91391539960000001</v>
      </c>
      <c r="AE10" s="103" t="s">
        <v>28</v>
      </c>
      <c r="AF10" s="105" t="s">
        <v>28</v>
      </c>
      <c r="AG10" s="105" t="s">
        <v>28</v>
      </c>
      <c r="AH10" s="105" t="s">
        <v>28</v>
      </c>
      <c r="AI10" s="111" t="s">
        <v>28</v>
      </c>
      <c r="AJ10" s="103">
        <v>372906</v>
      </c>
      <c r="AK10" s="103">
        <v>106958</v>
      </c>
      <c r="AL10" s="104">
        <v>3.5729243556000001</v>
      </c>
      <c r="AM10" s="105">
        <v>3.2104132151</v>
      </c>
      <c r="AN10" s="105">
        <v>3.9763692695000001</v>
      </c>
      <c r="AO10" s="105">
        <v>6.0725480999999999E-9</v>
      </c>
      <c r="AP10" s="106">
        <v>3.4864713252000001</v>
      </c>
      <c r="AQ10" s="105">
        <v>3.4752991500000001</v>
      </c>
      <c r="AR10" s="105">
        <v>3.497679416</v>
      </c>
      <c r="AS10" s="105">
        <v>0.72804068980000003</v>
      </c>
      <c r="AT10" s="105">
        <v>0.65417322590000004</v>
      </c>
      <c r="AU10" s="105">
        <v>0.81024906699999999</v>
      </c>
      <c r="AV10" s="103" t="s">
        <v>28</v>
      </c>
      <c r="AW10" s="105" t="s">
        <v>28</v>
      </c>
      <c r="AX10" s="105" t="s">
        <v>28</v>
      </c>
      <c r="AY10" s="105" t="s">
        <v>28</v>
      </c>
      <c r="AZ10" s="111" t="s">
        <v>28</v>
      </c>
      <c r="BA10" s="105" t="s">
        <v>28</v>
      </c>
      <c r="BB10" s="105" t="s">
        <v>28</v>
      </c>
      <c r="BC10" s="105" t="s">
        <v>28</v>
      </c>
      <c r="BD10" s="105" t="s">
        <v>28</v>
      </c>
      <c r="BE10" s="105" t="s">
        <v>28</v>
      </c>
      <c r="BF10" s="103" t="s">
        <v>28</v>
      </c>
      <c r="BG10" s="105" t="s">
        <v>28</v>
      </c>
      <c r="BH10" s="105" t="s">
        <v>28</v>
      </c>
      <c r="BI10" s="105" t="s">
        <v>28</v>
      </c>
      <c r="BJ10" s="105" t="s">
        <v>28</v>
      </c>
      <c r="BK10" s="103" t="s">
        <v>28</v>
      </c>
      <c r="BL10" s="103">
        <v>2</v>
      </c>
      <c r="BM10" s="103">
        <v>3</v>
      </c>
      <c r="BN10" s="103" t="s">
        <v>28</v>
      </c>
      <c r="BO10" s="103" t="s">
        <v>28</v>
      </c>
      <c r="BP10" s="103" t="s">
        <v>28</v>
      </c>
      <c r="BQ10" s="103" t="s">
        <v>28</v>
      </c>
      <c r="BR10" s="105" t="s">
        <v>28</v>
      </c>
      <c r="BS10" s="105" t="s">
        <v>28</v>
      </c>
      <c r="BT10" s="105" t="s">
        <v>28</v>
      </c>
      <c r="BU10" s="105" t="s">
        <v>28</v>
      </c>
      <c r="BV10" s="109" t="s">
        <v>447</v>
      </c>
      <c r="BW10" s="110">
        <v>407231</v>
      </c>
      <c r="BX10" s="110">
        <v>435497</v>
      </c>
      <c r="BY10" s="110">
        <v>372906</v>
      </c>
    </row>
    <row r="11" spans="1:77" x14ac:dyDescent="0.3">
      <c r="A11" t="s">
        <v>32</v>
      </c>
      <c r="B11" s="103">
        <v>406112</v>
      </c>
      <c r="C11" s="103">
        <v>98727</v>
      </c>
      <c r="D11" s="104">
        <v>4.1417664750999998</v>
      </c>
      <c r="E11" s="105">
        <v>3.7203883692000002</v>
      </c>
      <c r="F11" s="105">
        <v>4.6108706489999998</v>
      </c>
      <c r="G11" s="105">
        <v>3.4691083599999999E-2</v>
      </c>
      <c r="H11" s="106">
        <v>4.1134846597000001</v>
      </c>
      <c r="I11" s="105">
        <v>4.1008527974</v>
      </c>
      <c r="J11" s="105">
        <v>4.1261554319</v>
      </c>
      <c r="K11" s="105">
        <v>0.89081877320000002</v>
      </c>
      <c r="L11" s="105">
        <v>0.80018799289999998</v>
      </c>
      <c r="M11" s="105">
        <v>0.99171456420000004</v>
      </c>
      <c r="N11" s="105" t="s">
        <v>28</v>
      </c>
      <c r="O11" s="105" t="s">
        <v>28</v>
      </c>
      <c r="P11" s="105" t="s">
        <v>28</v>
      </c>
      <c r="Q11" s="105" t="s">
        <v>28</v>
      </c>
      <c r="R11" s="111" t="s">
        <v>28</v>
      </c>
      <c r="S11" s="103">
        <v>451009</v>
      </c>
      <c r="T11" s="103">
        <v>104483</v>
      </c>
      <c r="U11" s="104">
        <v>4.1499197220999999</v>
      </c>
      <c r="V11" s="105">
        <v>3.7294383247999998</v>
      </c>
      <c r="W11" s="105">
        <v>4.6178089567000002</v>
      </c>
      <c r="X11" s="105">
        <v>2.5980825799999999E-2</v>
      </c>
      <c r="Y11" s="106">
        <v>4.3165778164999997</v>
      </c>
      <c r="Z11" s="105">
        <v>4.3039983715999997</v>
      </c>
      <c r="AA11" s="105">
        <v>4.3291940277999998</v>
      </c>
      <c r="AB11" s="105">
        <v>0.88571568339999995</v>
      </c>
      <c r="AC11" s="105">
        <v>0.79597250929999996</v>
      </c>
      <c r="AD11" s="105">
        <v>0.98557709299999996</v>
      </c>
      <c r="AE11" s="103" t="s">
        <v>28</v>
      </c>
      <c r="AF11" s="105" t="s">
        <v>28</v>
      </c>
      <c r="AG11" s="105" t="s">
        <v>28</v>
      </c>
      <c r="AH11" s="105" t="s">
        <v>28</v>
      </c>
      <c r="AI11" s="111" t="s">
        <v>28</v>
      </c>
      <c r="AJ11" s="103">
        <v>449750</v>
      </c>
      <c r="AK11" s="103">
        <v>107698</v>
      </c>
      <c r="AL11" s="104">
        <v>4.3258808105000002</v>
      </c>
      <c r="AM11" s="105">
        <v>3.8863327495000002</v>
      </c>
      <c r="AN11" s="105">
        <v>4.8151421901000004</v>
      </c>
      <c r="AO11" s="105">
        <v>2.1009010000000002E-2</v>
      </c>
      <c r="AP11" s="106">
        <v>4.1760292669999997</v>
      </c>
      <c r="AQ11" s="105">
        <v>4.1638424141000003</v>
      </c>
      <c r="AR11" s="105">
        <v>4.1882517886999997</v>
      </c>
      <c r="AS11" s="105">
        <v>0.88146765390000004</v>
      </c>
      <c r="AT11" s="105">
        <v>0.79190268080000004</v>
      </c>
      <c r="AU11" s="105">
        <v>0.98116251350000006</v>
      </c>
      <c r="AV11" s="103" t="s">
        <v>28</v>
      </c>
      <c r="AW11" s="105" t="s">
        <v>28</v>
      </c>
      <c r="AX11" s="105" t="s">
        <v>28</v>
      </c>
      <c r="AY11" s="105" t="s">
        <v>28</v>
      </c>
      <c r="AZ11" s="111" t="s">
        <v>28</v>
      </c>
      <c r="BA11" s="105" t="s">
        <v>28</v>
      </c>
      <c r="BB11" s="105" t="s">
        <v>28</v>
      </c>
      <c r="BC11" s="105" t="s">
        <v>28</v>
      </c>
      <c r="BD11" s="105" t="s">
        <v>28</v>
      </c>
      <c r="BE11" s="105" t="s">
        <v>28</v>
      </c>
      <c r="BF11" s="103" t="s">
        <v>28</v>
      </c>
      <c r="BG11" s="105" t="s">
        <v>28</v>
      </c>
      <c r="BH11" s="105" t="s">
        <v>28</v>
      </c>
      <c r="BI11" s="105" t="s">
        <v>28</v>
      </c>
      <c r="BJ11" s="105" t="s">
        <v>28</v>
      </c>
      <c r="BK11" s="103" t="s">
        <v>28</v>
      </c>
      <c r="BL11" s="103" t="s">
        <v>28</v>
      </c>
      <c r="BM11" s="103" t="s">
        <v>28</v>
      </c>
      <c r="BN11" s="103" t="s">
        <v>28</v>
      </c>
      <c r="BO11" s="103" t="s">
        <v>28</v>
      </c>
      <c r="BP11" s="103" t="s">
        <v>28</v>
      </c>
      <c r="BQ11" s="103" t="s">
        <v>28</v>
      </c>
      <c r="BR11" s="105" t="s">
        <v>28</v>
      </c>
      <c r="BS11" s="105" t="s">
        <v>28</v>
      </c>
      <c r="BT11" s="105" t="s">
        <v>28</v>
      </c>
      <c r="BU11" s="105" t="s">
        <v>28</v>
      </c>
      <c r="BV11" s="109" t="s">
        <v>28</v>
      </c>
      <c r="BW11" s="110">
        <v>406112</v>
      </c>
      <c r="BX11" s="110">
        <v>451009</v>
      </c>
      <c r="BY11" s="110">
        <v>449750</v>
      </c>
    </row>
    <row r="12" spans="1:77" x14ac:dyDescent="0.3">
      <c r="A12" t="s">
        <v>33</v>
      </c>
      <c r="B12" s="103">
        <v>370026</v>
      </c>
      <c r="C12" s="103">
        <v>99205</v>
      </c>
      <c r="D12" s="104">
        <v>3.8282333904999999</v>
      </c>
      <c r="E12" s="105">
        <v>3.4389712101000001</v>
      </c>
      <c r="F12" s="105">
        <v>4.2615567264000003</v>
      </c>
      <c r="G12" s="105">
        <v>3.822974E-4</v>
      </c>
      <c r="H12" s="106">
        <v>3.7299128067999998</v>
      </c>
      <c r="I12" s="105">
        <v>3.7179141901000001</v>
      </c>
      <c r="J12" s="105">
        <v>3.7419501460000002</v>
      </c>
      <c r="K12" s="105">
        <v>0.82338349899999996</v>
      </c>
      <c r="L12" s="105">
        <v>0.73966027130000001</v>
      </c>
      <c r="M12" s="105">
        <v>0.91658348140000001</v>
      </c>
      <c r="N12" s="105" t="s">
        <v>28</v>
      </c>
      <c r="O12" s="105" t="s">
        <v>28</v>
      </c>
      <c r="P12" s="105" t="s">
        <v>28</v>
      </c>
      <c r="Q12" s="105" t="s">
        <v>28</v>
      </c>
      <c r="R12" s="111" t="s">
        <v>28</v>
      </c>
      <c r="S12" s="103">
        <v>394582</v>
      </c>
      <c r="T12" s="103">
        <v>104003</v>
      </c>
      <c r="U12" s="104">
        <v>3.9630784324000001</v>
      </c>
      <c r="V12" s="105">
        <v>3.5598092308</v>
      </c>
      <c r="W12" s="105">
        <v>4.4120315564999997</v>
      </c>
      <c r="X12" s="105">
        <v>2.2292669E-3</v>
      </c>
      <c r="Y12" s="106">
        <v>3.7939482514999998</v>
      </c>
      <c r="Z12" s="105">
        <v>3.7821289040999999</v>
      </c>
      <c r="AA12" s="105">
        <v>3.8058045349</v>
      </c>
      <c r="AB12" s="105">
        <v>0.84583822269999998</v>
      </c>
      <c r="AC12" s="105">
        <v>0.75976864050000004</v>
      </c>
      <c r="AD12" s="105">
        <v>0.94165810589999999</v>
      </c>
      <c r="AE12" s="103" t="s">
        <v>28</v>
      </c>
      <c r="AF12" s="105" t="s">
        <v>28</v>
      </c>
      <c r="AG12" s="105" t="s">
        <v>28</v>
      </c>
      <c r="AH12" s="105" t="s">
        <v>28</v>
      </c>
      <c r="AI12" s="111" t="s">
        <v>28</v>
      </c>
      <c r="AJ12" s="103">
        <v>424569</v>
      </c>
      <c r="AK12" s="103">
        <v>113611</v>
      </c>
      <c r="AL12" s="104">
        <v>3.8018128377</v>
      </c>
      <c r="AM12" s="105">
        <v>3.4158992627</v>
      </c>
      <c r="AN12" s="105">
        <v>4.2313252650999997</v>
      </c>
      <c r="AO12" s="105">
        <v>2.9410045000000001E-6</v>
      </c>
      <c r="AP12" s="106">
        <v>3.7370413076000002</v>
      </c>
      <c r="AQ12" s="105">
        <v>3.7258172771</v>
      </c>
      <c r="AR12" s="105">
        <v>3.7482991505999999</v>
      </c>
      <c r="AS12" s="105">
        <v>0.77468039209999995</v>
      </c>
      <c r="AT12" s="105">
        <v>0.69604430650000004</v>
      </c>
      <c r="AU12" s="105">
        <v>0.86220044370000004</v>
      </c>
      <c r="AV12" s="103" t="s">
        <v>28</v>
      </c>
      <c r="AW12" s="105" t="s">
        <v>28</v>
      </c>
      <c r="AX12" s="105" t="s">
        <v>28</v>
      </c>
      <c r="AY12" s="105" t="s">
        <v>28</v>
      </c>
      <c r="AZ12" s="111" t="s">
        <v>28</v>
      </c>
      <c r="BA12" s="105" t="s">
        <v>28</v>
      </c>
      <c r="BB12" s="105" t="s">
        <v>28</v>
      </c>
      <c r="BC12" s="105" t="s">
        <v>28</v>
      </c>
      <c r="BD12" s="105" t="s">
        <v>28</v>
      </c>
      <c r="BE12" s="105" t="s">
        <v>28</v>
      </c>
      <c r="BF12" s="103" t="s">
        <v>28</v>
      </c>
      <c r="BG12" s="105" t="s">
        <v>28</v>
      </c>
      <c r="BH12" s="105" t="s">
        <v>28</v>
      </c>
      <c r="BI12" s="105" t="s">
        <v>28</v>
      </c>
      <c r="BJ12" s="105" t="s">
        <v>28</v>
      </c>
      <c r="BK12" s="103">
        <v>1</v>
      </c>
      <c r="BL12" s="103">
        <v>2</v>
      </c>
      <c r="BM12" s="103">
        <v>3</v>
      </c>
      <c r="BN12" s="103" t="s">
        <v>28</v>
      </c>
      <c r="BO12" s="103" t="s">
        <v>28</v>
      </c>
      <c r="BP12" s="103" t="s">
        <v>28</v>
      </c>
      <c r="BQ12" s="103" t="s">
        <v>28</v>
      </c>
      <c r="BR12" s="105" t="s">
        <v>28</v>
      </c>
      <c r="BS12" s="105" t="s">
        <v>28</v>
      </c>
      <c r="BT12" s="105" t="s">
        <v>28</v>
      </c>
      <c r="BU12" s="105" t="s">
        <v>28</v>
      </c>
      <c r="BV12" s="109" t="s">
        <v>265</v>
      </c>
      <c r="BW12" s="110">
        <v>370026</v>
      </c>
      <c r="BX12" s="110">
        <v>394582</v>
      </c>
      <c r="BY12" s="110">
        <v>424569</v>
      </c>
    </row>
    <row r="13" spans="1:77" x14ac:dyDescent="0.3">
      <c r="A13" t="s">
        <v>40</v>
      </c>
      <c r="B13" s="103">
        <v>387669</v>
      </c>
      <c r="C13" s="103">
        <v>99140</v>
      </c>
      <c r="D13" s="104">
        <v>4.4562437493999996</v>
      </c>
      <c r="E13" s="105">
        <v>4.0017681603000002</v>
      </c>
      <c r="F13" s="105">
        <v>4.9623335382000002</v>
      </c>
      <c r="G13" s="105">
        <v>0.4394639615</v>
      </c>
      <c r="H13" s="106">
        <v>3.9103187411999998</v>
      </c>
      <c r="I13" s="105">
        <v>3.8980288980000002</v>
      </c>
      <c r="J13" s="105">
        <v>3.9226473321999999</v>
      </c>
      <c r="K13" s="105">
        <v>0.95845712540000005</v>
      </c>
      <c r="L13" s="105">
        <v>0.86070767739999998</v>
      </c>
      <c r="M13" s="105">
        <v>1.0673078507</v>
      </c>
      <c r="N13" s="105" t="s">
        <v>28</v>
      </c>
      <c r="O13" s="105" t="s">
        <v>28</v>
      </c>
      <c r="P13" s="105" t="s">
        <v>28</v>
      </c>
      <c r="Q13" s="105" t="s">
        <v>28</v>
      </c>
      <c r="R13" s="111" t="s">
        <v>28</v>
      </c>
      <c r="S13" s="103">
        <v>401258</v>
      </c>
      <c r="T13" s="103">
        <v>100348</v>
      </c>
      <c r="U13" s="104">
        <v>4.3779720737999996</v>
      </c>
      <c r="V13" s="105">
        <v>3.9318227388000002</v>
      </c>
      <c r="W13" s="105">
        <v>4.8747465876999998</v>
      </c>
      <c r="X13" s="105">
        <v>0.2159058204</v>
      </c>
      <c r="Y13" s="106">
        <v>3.998664647</v>
      </c>
      <c r="Z13" s="105">
        <v>3.9863114458000002</v>
      </c>
      <c r="AA13" s="105">
        <v>4.0110561297</v>
      </c>
      <c r="AB13" s="105">
        <v>0.93438880430000004</v>
      </c>
      <c r="AC13" s="105">
        <v>0.83916733269999999</v>
      </c>
      <c r="AD13" s="105">
        <v>1.0404151874000001</v>
      </c>
      <c r="AE13" s="103" t="s">
        <v>28</v>
      </c>
      <c r="AF13" s="105" t="s">
        <v>28</v>
      </c>
      <c r="AG13" s="105" t="s">
        <v>28</v>
      </c>
      <c r="AH13" s="105" t="s">
        <v>28</v>
      </c>
      <c r="AI13" s="111" t="s">
        <v>28</v>
      </c>
      <c r="AJ13" s="103">
        <v>485434</v>
      </c>
      <c r="AK13" s="103">
        <v>113569</v>
      </c>
      <c r="AL13" s="104">
        <v>4.4368503977999998</v>
      </c>
      <c r="AM13" s="105">
        <v>3.9864728954999999</v>
      </c>
      <c r="AN13" s="105">
        <v>4.9381099452999999</v>
      </c>
      <c r="AO13" s="105">
        <v>6.4828652799999997E-2</v>
      </c>
      <c r="AP13" s="106">
        <v>4.2743530365</v>
      </c>
      <c r="AQ13" s="105">
        <v>4.2623458108000003</v>
      </c>
      <c r="AR13" s="105">
        <v>4.2863940870999997</v>
      </c>
      <c r="AS13" s="105">
        <v>0.90407948849999997</v>
      </c>
      <c r="AT13" s="105">
        <v>0.81230784300000003</v>
      </c>
      <c r="AU13" s="105">
        <v>1.0062191675000001</v>
      </c>
      <c r="AV13" s="103" t="s">
        <v>28</v>
      </c>
      <c r="AW13" s="105" t="s">
        <v>28</v>
      </c>
      <c r="AX13" s="105" t="s">
        <v>28</v>
      </c>
      <c r="AY13" s="105" t="s">
        <v>28</v>
      </c>
      <c r="AZ13" s="111" t="s">
        <v>28</v>
      </c>
      <c r="BA13" s="105" t="s">
        <v>28</v>
      </c>
      <c r="BB13" s="105" t="s">
        <v>28</v>
      </c>
      <c r="BC13" s="105" t="s">
        <v>28</v>
      </c>
      <c r="BD13" s="105" t="s">
        <v>28</v>
      </c>
      <c r="BE13" s="105" t="s">
        <v>28</v>
      </c>
      <c r="BF13" s="103" t="s">
        <v>28</v>
      </c>
      <c r="BG13" s="105" t="s">
        <v>28</v>
      </c>
      <c r="BH13" s="105" t="s">
        <v>28</v>
      </c>
      <c r="BI13" s="105" t="s">
        <v>28</v>
      </c>
      <c r="BJ13" s="105" t="s">
        <v>28</v>
      </c>
      <c r="BK13" s="103" t="s">
        <v>28</v>
      </c>
      <c r="BL13" s="103" t="s">
        <v>28</v>
      </c>
      <c r="BM13" s="103" t="s">
        <v>28</v>
      </c>
      <c r="BN13" s="103" t="s">
        <v>28</v>
      </c>
      <c r="BO13" s="103" t="s">
        <v>28</v>
      </c>
      <c r="BP13" s="103" t="s">
        <v>28</v>
      </c>
      <c r="BQ13" s="103" t="s">
        <v>28</v>
      </c>
      <c r="BR13" s="105" t="s">
        <v>28</v>
      </c>
      <c r="BS13" s="105" t="s">
        <v>28</v>
      </c>
      <c r="BT13" s="105" t="s">
        <v>28</v>
      </c>
      <c r="BU13" s="105" t="s">
        <v>28</v>
      </c>
      <c r="BV13" s="109" t="s">
        <v>28</v>
      </c>
      <c r="BW13" s="110">
        <v>387669</v>
      </c>
      <c r="BX13" s="110">
        <v>401258</v>
      </c>
      <c r="BY13" s="110">
        <v>485434</v>
      </c>
    </row>
    <row r="14" spans="1:77" x14ac:dyDescent="0.3">
      <c r="A14" t="s">
        <v>41</v>
      </c>
      <c r="B14" s="103">
        <v>809686</v>
      </c>
      <c r="C14" s="103">
        <v>154417</v>
      </c>
      <c r="D14" s="104">
        <v>5.1991423421</v>
      </c>
      <c r="E14" s="105">
        <v>4.6724446753000004</v>
      </c>
      <c r="F14" s="105">
        <v>5.7852115909000004</v>
      </c>
      <c r="G14" s="105">
        <v>4.02944368E-2</v>
      </c>
      <c r="H14" s="106">
        <v>5.2435029821999999</v>
      </c>
      <c r="I14" s="105">
        <v>5.2320942233999999</v>
      </c>
      <c r="J14" s="105">
        <v>5.2549366182000004</v>
      </c>
      <c r="K14" s="105">
        <v>1.1182411251</v>
      </c>
      <c r="L14" s="105">
        <v>1.0049580194000001</v>
      </c>
      <c r="M14" s="105">
        <v>1.2442939801999999</v>
      </c>
      <c r="N14" s="105" t="s">
        <v>464</v>
      </c>
      <c r="O14" s="105">
        <v>0.93162572590000003</v>
      </c>
      <c r="P14" s="105">
        <v>0.86023205979999995</v>
      </c>
      <c r="Q14" s="105">
        <v>1.0089446019999999</v>
      </c>
      <c r="R14" s="111">
        <v>8.1673436299999999E-2</v>
      </c>
      <c r="S14" s="103">
        <v>908879</v>
      </c>
      <c r="T14" s="103">
        <v>167012</v>
      </c>
      <c r="U14" s="104">
        <v>5.4455307012</v>
      </c>
      <c r="V14" s="105">
        <v>4.8941503721000004</v>
      </c>
      <c r="W14" s="105">
        <v>6.0590301409</v>
      </c>
      <c r="X14" s="105">
        <v>5.7748167000000001E-3</v>
      </c>
      <c r="Y14" s="106">
        <v>5.4419981797999997</v>
      </c>
      <c r="Z14" s="105">
        <v>5.4308216469000001</v>
      </c>
      <c r="AA14" s="105">
        <v>5.4531977136999998</v>
      </c>
      <c r="AB14" s="105">
        <v>1.1622374092000001</v>
      </c>
      <c r="AC14" s="105">
        <v>1.0445565292000001</v>
      </c>
      <c r="AD14" s="105">
        <v>1.2931763458000001</v>
      </c>
      <c r="AE14" s="103" t="s">
        <v>45</v>
      </c>
      <c r="AF14" s="105">
        <v>0.92519552410000006</v>
      </c>
      <c r="AG14" s="105">
        <v>0.85436779939999996</v>
      </c>
      <c r="AH14" s="105">
        <v>1.0018949197</v>
      </c>
      <c r="AI14" s="111">
        <v>5.5699996600000003E-2</v>
      </c>
      <c r="AJ14" s="103">
        <v>989791</v>
      </c>
      <c r="AK14" s="103">
        <v>177677</v>
      </c>
      <c r="AL14" s="104">
        <v>5.4285313485</v>
      </c>
      <c r="AM14" s="105">
        <v>4.8790265416</v>
      </c>
      <c r="AN14" s="105">
        <v>6.0399246347000002</v>
      </c>
      <c r="AO14" s="105">
        <v>6.3915746499999995E-2</v>
      </c>
      <c r="AP14" s="106">
        <v>5.5707322839</v>
      </c>
      <c r="AQ14" s="105">
        <v>5.5597684887999996</v>
      </c>
      <c r="AR14" s="105">
        <v>5.5817176994000004</v>
      </c>
      <c r="AS14" s="105">
        <v>1.1061504006</v>
      </c>
      <c r="AT14" s="105">
        <v>0.99417997560000004</v>
      </c>
      <c r="AU14" s="105">
        <v>1.2307315967000001</v>
      </c>
      <c r="AV14" s="103" t="s">
        <v>242</v>
      </c>
      <c r="AW14" s="105">
        <v>0.99055279919999994</v>
      </c>
      <c r="AX14" s="105">
        <v>0.9147506245</v>
      </c>
      <c r="AY14" s="105">
        <v>1.0726364341000001</v>
      </c>
      <c r="AZ14" s="111">
        <v>0.81522821860000005</v>
      </c>
      <c r="BA14" s="105" t="s">
        <v>243</v>
      </c>
      <c r="BB14" s="105">
        <v>0.23478719449999999</v>
      </c>
      <c r="BC14" s="105">
        <v>1.2272479617000001</v>
      </c>
      <c r="BD14" s="105">
        <v>0.87543951809999998</v>
      </c>
      <c r="BE14" s="105">
        <v>1.7204358823000001</v>
      </c>
      <c r="BF14" s="103" t="s">
        <v>239</v>
      </c>
      <c r="BG14" s="105">
        <v>0.90411092930000003</v>
      </c>
      <c r="BH14" s="105">
        <v>0.97943619959999995</v>
      </c>
      <c r="BI14" s="105">
        <v>0.69849646350000005</v>
      </c>
      <c r="BJ14" s="105">
        <v>1.3733716906</v>
      </c>
      <c r="BK14" s="103" t="s">
        <v>28</v>
      </c>
      <c r="BL14" s="103">
        <v>2</v>
      </c>
      <c r="BM14" s="103" t="s">
        <v>28</v>
      </c>
      <c r="BN14" s="103" t="s">
        <v>28</v>
      </c>
      <c r="BO14" s="103" t="s">
        <v>28</v>
      </c>
      <c r="BP14" s="103" t="s">
        <v>28</v>
      </c>
      <c r="BQ14" s="103" t="s">
        <v>28</v>
      </c>
      <c r="BR14" s="105" t="s">
        <v>28</v>
      </c>
      <c r="BS14" s="105" t="s">
        <v>28</v>
      </c>
      <c r="BT14" s="105" t="s">
        <v>28</v>
      </c>
      <c r="BU14" s="105" t="s">
        <v>28</v>
      </c>
      <c r="BV14" s="109">
        <v>2</v>
      </c>
      <c r="BW14" s="110">
        <v>809686</v>
      </c>
      <c r="BX14" s="110">
        <v>908879</v>
      </c>
      <c r="BY14" s="110">
        <v>989791</v>
      </c>
    </row>
    <row r="15" spans="1:77" x14ac:dyDescent="0.3">
      <c r="A15" t="s">
        <v>34</v>
      </c>
      <c r="B15" s="103">
        <v>769391</v>
      </c>
      <c r="C15" s="103">
        <v>154909</v>
      </c>
      <c r="D15" s="104">
        <v>4.9293673994000002</v>
      </c>
      <c r="E15" s="105">
        <v>4.4299384480999997</v>
      </c>
      <c r="F15" s="105">
        <v>5.4851017103000004</v>
      </c>
      <c r="G15" s="105">
        <v>0.28333932490000002</v>
      </c>
      <c r="H15" s="106">
        <v>4.9667288537000003</v>
      </c>
      <c r="I15" s="105">
        <v>4.9556432366000003</v>
      </c>
      <c r="J15" s="105">
        <v>4.9778392690000004</v>
      </c>
      <c r="K15" s="105">
        <v>1.0602174328</v>
      </c>
      <c r="L15" s="105">
        <v>0.95279933269999995</v>
      </c>
      <c r="M15" s="105">
        <v>1.1797457935</v>
      </c>
      <c r="N15" s="105" t="s">
        <v>28</v>
      </c>
      <c r="O15" s="105" t="s">
        <v>28</v>
      </c>
      <c r="P15" s="105" t="s">
        <v>28</v>
      </c>
      <c r="Q15" s="105" t="s">
        <v>28</v>
      </c>
      <c r="R15" s="105" t="s">
        <v>28</v>
      </c>
      <c r="S15" s="103">
        <v>852606</v>
      </c>
      <c r="T15" s="103">
        <v>167130</v>
      </c>
      <c r="U15" s="104">
        <v>5.0487344133000001</v>
      </c>
      <c r="V15" s="105">
        <v>4.5375970451000001</v>
      </c>
      <c r="W15" s="105">
        <v>5.6174488222000001</v>
      </c>
      <c r="X15" s="105">
        <v>0.1702352805</v>
      </c>
      <c r="Y15" s="106">
        <v>5.1014539579999996</v>
      </c>
      <c r="Z15" s="105">
        <v>5.0906369529999997</v>
      </c>
      <c r="AA15" s="105">
        <v>5.1122939477999996</v>
      </c>
      <c r="AB15" s="105">
        <v>1.0775493383999999</v>
      </c>
      <c r="AC15" s="105">
        <v>0.96845749719999996</v>
      </c>
      <c r="AD15" s="105">
        <v>1.1989298240999999</v>
      </c>
      <c r="AE15" s="103" t="s">
        <v>28</v>
      </c>
      <c r="AF15" s="103" t="s">
        <v>28</v>
      </c>
      <c r="AG15" s="103" t="s">
        <v>28</v>
      </c>
      <c r="AH15" s="103" t="s">
        <v>28</v>
      </c>
      <c r="AI15" s="103" t="s">
        <v>28</v>
      </c>
      <c r="AJ15" s="103">
        <v>959861</v>
      </c>
      <c r="AK15" s="103">
        <v>175631</v>
      </c>
      <c r="AL15" s="104">
        <v>5.3344634197999996</v>
      </c>
      <c r="AM15" s="105">
        <v>4.7944255930999997</v>
      </c>
      <c r="AN15" s="105">
        <v>5.9353304008999999</v>
      </c>
      <c r="AO15" s="105">
        <v>0.1256269894</v>
      </c>
      <c r="AP15" s="106">
        <v>5.4652139998000004</v>
      </c>
      <c r="AQ15" s="105">
        <v>5.4542916331000004</v>
      </c>
      <c r="AR15" s="105">
        <v>5.4761582389000001</v>
      </c>
      <c r="AS15" s="105">
        <v>1.0869825501999999</v>
      </c>
      <c r="AT15" s="105">
        <v>0.97694117430000005</v>
      </c>
      <c r="AU15" s="105">
        <v>1.2094188427000001</v>
      </c>
      <c r="AV15" s="103" t="s">
        <v>28</v>
      </c>
      <c r="AW15" s="103" t="s">
        <v>28</v>
      </c>
      <c r="AX15" s="103" t="s">
        <v>28</v>
      </c>
      <c r="AY15" s="103" t="s">
        <v>28</v>
      </c>
      <c r="AZ15" s="103" t="s">
        <v>28</v>
      </c>
      <c r="BA15" s="103" t="s">
        <v>28</v>
      </c>
      <c r="BB15" s="103" t="s">
        <v>28</v>
      </c>
      <c r="BC15" s="103" t="s">
        <v>28</v>
      </c>
      <c r="BD15" s="103" t="s">
        <v>28</v>
      </c>
      <c r="BE15" s="103" t="s">
        <v>28</v>
      </c>
      <c r="BF15" s="103" t="s">
        <v>28</v>
      </c>
      <c r="BG15" s="103" t="s">
        <v>28</v>
      </c>
      <c r="BH15" s="103" t="s">
        <v>28</v>
      </c>
      <c r="BI15" s="103" t="s">
        <v>28</v>
      </c>
      <c r="BJ15" s="103" t="s">
        <v>28</v>
      </c>
      <c r="BK15" s="103" t="s">
        <v>28</v>
      </c>
      <c r="BL15" s="103" t="s">
        <v>28</v>
      </c>
      <c r="BM15" s="103" t="s">
        <v>28</v>
      </c>
      <c r="BN15" s="103" t="s">
        <v>28</v>
      </c>
      <c r="BO15" s="103" t="s">
        <v>28</v>
      </c>
      <c r="BP15" s="103" t="s">
        <v>28</v>
      </c>
      <c r="BQ15" s="103" t="s">
        <v>28</v>
      </c>
      <c r="BR15" s="105" t="s">
        <v>28</v>
      </c>
      <c r="BS15" s="105" t="s">
        <v>28</v>
      </c>
      <c r="BT15" s="105" t="s">
        <v>28</v>
      </c>
      <c r="BU15" s="105" t="s">
        <v>28</v>
      </c>
      <c r="BV15" s="109" t="s">
        <v>28</v>
      </c>
      <c r="BW15" s="110">
        <v>769391</v>
      </c>
      <c r="BX15" s="110">
        <v>852606</v>
      </c>
      <c r="BY15" s="110">
        <v>959861</v>
      </c>
    </row>
    <row r="16" spans="1:77" x14ac:dyDescent="0.3">
      <c r="A16" t="s">
        <v>35</v>
      </c>
      <c r="B16" s="103">
        <v>751619</v>
      </c>
      <c r="C16" s="103">
        <v>154497</v>
      </c>
      <c r="D16" s="104">
        <v>4.7610604005999999</v>
      </c>
      <c r="E16" s="105">
        <v>4.2788554032999997</v>
      </c>
      <c r="F16" s="105">
        <v>5.2976074211000004</v>
      </c>
      <c r="G16" s="105">
        <v>0.66311449489999996</v>
      </c>
      <c r="H16" s="106">
        <v>4.8649423612999998</v>
      </c>
      <c r="I16" s="105">
        <v>4.8539564498000001</v>
      </c>
      <c r="J16" s="105">
        <v>4.8759531370999998</v>
      </c>
      <c r="K16" s="105">
        <v>1.024017653</v>
      </c>
      <c r="L16" s="105">
        <v>0.92030411280000002</v>
      </c>
      <c r="M16" s="105">
        <v>1.1394191759000001</v>
      </c>
      <c r="N16" s="105" t="s">
        <v>28</v>
      </c>
      <c r="O16" s="103" t="s">
        <v>28</v>
      </c>
      <c r="P16" s="103" t="s">
        <v>28</v>
      </c>
      <c r="Q16" s="103" t="s">
        <v>28</v>
      </c>
      <c r="R16" s="103" t="s">
        <v>28</v>
      </c>
      <c r="S16" s="103">
        <v>864098</v>
      </c>
      <c r="T16" s="103">
        <v>166745</v>
      </c>
      <c r="U16" s="104">
        <v>5.0010412673999998</v>
      </c>
      <c r="V16" s="105">
        <v>4.4947022212999999</v>
      </c>
      <c r="W16" s="105">
        <v>5.5644206281999997</v>
      </c>
      <c r="X16" s="105">
        <v>0.2312712942</v>
      </c>
      <c r="Y16" s="106">
        <v>5.1821523883999996</v>
      </c>
      <c r="Z16" s="105">
        <v>5.1712375073999999</v>
      </c>
      <c r="AA16" s="105">
        <v>5.1930903073000003</v>
      </c>
      <c r="AB16" s="105">
        <v>1.0673702096</v>
      </c>
      <c r="AC16" s="105">
        <v>0.95930247239999999</v>
      </c>
      <c r="AD16" s="105">
        <v>1.1876120380999999</v>
      </c>
      <c r="AE16" s="103" t="s">
        <v>28</v>
      </c>
      <c r="AF16" s="103" t="s">
        <v>28</v>
      </c>
      <c r="AG16" s="103" t="s">
        <v>28</v>
      </c>
      <c r="AH16" s="103" t="s">
        <v>28</v>
      </c>
      <c r="AI16" s="103" t="s">
        <v>28</v>
      </c>
      <c r="AJ16" s="103">
        <v>954574</v>
      </c>
      <c r="AK16" s="103">
        <v>176080</v>
      </c>
      <c r="AL16" s="104">
        <v>5.2991989108000004</v>
      </c>
      <c r="AM16" s="105">
        <v>4.7627700101999997</v>
      </c>
      <c r="AN16" s="105">
        <v>5.8960455860999996</v>
      </c>
      <c r="AO16" s="105">
        <v>0.15857242969999999</v>
      </c>
      <c r="AP16" s="106">
        <v>5.4212517038000003</v>
      </c>
      <c r="AQ16" s="105">
        <v>5.4103872642999997</v>
      </c>
      <c r="AR16" s="105">
        <v>5.4321379598000004</v>
      </c>
      <c r="AS16" s="105">
        <v>1.0797968404</v>
      </c>
      <c r="AT16" s="105">
        <v>0.97049084119999995</v>
      </c>
      <c r="AU16" s="105">
        <v>1.201413931</v>
      </c>
      <c r="AV16" s="103" t="s">
        <v>28</v>
      </c>
      <c r="AW16" s="103" t="s">
        <v>28</v>
      </c>
      <c r="AX16" s="103" t="s">
        <v>28</v>
      </c>
      <c r="AY16" s="103" t="s">
        <v>28</v>
      </c>
      <c r="AZ16" s="103" t="s">
        <v>28</v>
      </c>
      <c r="BA16" s="103" t="s">
        <v>28</v>
      </c>
      <c r="BB16" s="103" t="s">
        <v>28</v>
      </c>
      <c r="BC16" s="103" t="s">
        <v>28</v>
      </c>
      <c r="BD16" s="103" t="s">
        <v>28</v>
      </c>
      <c r="BE16" s="103" t="s">
        <v>28</v>
      </c>
      <c r="BF16" s="103" t="s">
        <v>28</v>
      </c>
      <c r="BG16" s="103" t="s">
        <v>28</v>
      </c>
      <c r="BH16" s="103" t="s">
        <v>28</v>
      </c>
      <c r="BI16" s="103" t="s">
        <v>28</v>
      </c>
      <c r="BJ16" s="103" t="s">
        <v>28</v>
      </c>
      <c r="BK16" s="103" t="s">
        <v>28</v>
      </c>
      <c r="BL16" s="103" t="s">
        <v>28</v>
      </c>
      <c r="BM16" s="103" t="s">
        <v>28</v>
      </c>
      <c r="BN16" s="103" t="s">
        <v>28</v>
      </c>
      <c r="BO16" s="103" t="s">
        <v>28</v>
      </c>
      <c r="BP16" s="103" t="s">
        <v>28</v>
      </c>
      <c r="BQ16" s="103" t="s">
        <v>28</v>
      </c>
      <c r="BR16" s="105" t="s">
        <v>28</v>
      </c>
      <c r="BS16" s="105" t="s">
        <v>28</v>
      </c>
      <c r="BT16" s="105" t="s">
        <v>28</v>
      </c>
      <c r="BU16" s="105" t="s">
        <v>28</v>
      </c>
      <c r="BV16" s="109" t="s">
        <v>28</v>
      </c>
      <c r="BW16" s="110">
        <v>751619</v>
      </c>
      <c r="BX16" s="110">
        <v>864098</v>
      </c>
      <c r="BY16" s="110">
        <v>954574</v>
      </c>
    </row>
    <row r="17" spans="1:77" x14ac:dyDescent="0.3">
      <c r="A17" t="s">
        <v>36</v>
      </c>
      <c r="B17" s="103">
        <v>723463</v>
      </c>
      <c r="C17" s="103">
        <v>154527</v>
      </c>
      <c r="D17" s="104">
        <v>4.6806784787</v>
      </c>
      <c r="E17" s="105">
        <v>4.2064163520999998</v>
      </c>
      <c r="F17" s="105">
        <v>5.2084123839999998</v>
      </c>
      <c r="G17" s="105">
        <v>0.90207737939999999</v>
      </c>
      <c r="H17" s="106">
        <v>4.6817902373000004</v>
      </c>
      <c r="I17" s="105">
        <v>4.6710143857000004</v>
      </c>
      <c r="J17" s="105">
        <v>4.6925909484000004</v>
      </c>
      <c r="K17" s="105">
        <v>1.0067289610000001</v>
      </c>
      <c r="L17" s="105">
        <v>0.90472378799999997</v>
      </c>
      <c r="M17" s="105">
        <v>1.1202349428</v>
      </c>
      <c r="N17" s="105" t="s">
        <v>28</v>
      </c>
      <c r="O17" s="103" t="s">
        <v>28</v>
      </c>
      <c r="P17" s="103" t="s">
        <v>28</v>
      </c>
      <c r="Q17" s="103" t="s">
        <v>28</v>
      </c>
      <c r="R17" s="103" t="s">
        <v>28</v>
      </c>
      <c r="S17" s="103">
        <v>846601</v>
      </c>
      <c r="T17" s="103">
        <v>166604</v>
      </c>
      <c r="U17" s="104">
        <v>4.9788647239000001</v>
      </c>
      <c r="V17" s="105">
        <v>4.4747701297000004</v>
      </c>
      <c r="W17" s="105">
        <v>5.5397468965999996</v>
      </c>
      <c r="X17" s="105">
        <v>0.26464127069999999</v>
      </c>
      <c r="Y17" s="106">
        <v>5.0815166503000002</v>
      </c>
      <c r="Z17" s="105">
        <v>5.0707038150999999</v>
      </c>
      <c r="AA17" s="105">
        <v>5.0923525428999996</v>
      </c>
      <c r="AB17" s="105">
        <v>1.0626370788999999</v>
      </c>
      <c r="AC17" s="105">
        <v>0.95504837409999999</v>
      </c>
      <c r="AD17" s="105">
        <v>1.1823459336</v>
      </c>
      <c r="AE17" s="103" t="s">
        <v>28</v>
      </c>
      <c r="AF17" s="103" t="s">
        <v>28</v>
      </c>
      <c r="AG17" s="103" t="s">
        <v>28</v>
      </c>
      <c r="AH17" s="103" t="s">
        <v>28</v>
      </c>
      <c r="AI17" s="103" t="s">
        <v>28</v>
      </c>
      <c r="AJ17" s="103">
        <v>937793</v>
      </c>
      <c r="AK17" s="103">
        <v>174441</v>
      </c>
      <c r="AL17" s="104">
        <v>5.2506164476999997</v>
      </c>
      <c r="AM17" s="105">
        <v>4.7190509311</v>
      </c>
      <c r="AN17" s="105">
        <v>5.8420588130000004</v>
      </c>
      <c r="AO17" s="105">
        <v>0.21474785499999999</v>
      </c>
      <c r="AP17" s="106">
        <v>5.3759895895999996</v>
      </c>
      <c r="AQ17" s="105">
        <v>5.3651199886000001</v>
      </c>
      <c r="AR17" s="105">
        <v>5.3868812120999996</v>
      </c>
      <c r="AS17" s="105">
        <v>1.0698973837000001</v>
      </c>
      <c r="AT17" s="105">
        <v>0.96158237710000005</v>
      </c>
      <c r="AU17" s="105">
        <v>1.1904132594000001</v>
      </c>
      <c r="AV17" s="103" t="s">
        <v>28</v>
      </c>
      <c r="AW17" s="103" t="s">
        <v>28</v>
      </c>
      <c r="AX17" s="103" t="s">
        <v>28</v>
      </c>
      <c r="AY17" s="103" t="s">
        <v>28</v>
      </c>
      <c r="AZ17" s="103" t="s">
        <v>28</v>
      </c>
      <c r="BA17" s="103" t="s">
        <v>28</v>
      </c>
      <c r="BB17" s="103" t="s">
        <v>28</v>
      </c>
      <c r="BC17" s="103" t="s">
        <v>28</v>
      </c>
      <c r="BD17" s="103" t="s">
        <v>28</v>
      </c>
      <c r="BE17" s="103" t="s">
        <v>28</v>
      </c>
      <c r="BF17" s="103" t="s">
        <v>28</v>
      </c>
      <c r="BG17" s="103" t="s">
        <v>28</v>
      </c>
      <c r="BH17" s="103" t="s">
        <v>28</v>
      </c>
      <c r="BI17" s="103" t="s">
        <v>28</v>
      </c>
      <c r="BJ17" s="103" t="s">
        <v>28</v>
      </c>
      <c r="BK17" s="103" t="s">
        <v>28</v>
      </c>
      <c r="BL17" s="103" t="s">
        <v>28</v>
      </c>
      <c r="BM17" s="103" t="s">
        <v>28</v>
      </c>
      <c r="BN17" s="103" t="s">
        <v>28</v>
      </c>
      <c r="BO17" s="103" t="s">
        <v>28</v>
      </c>
      <c r="BP17" s="103" t="s">
        <v>28</v>
      </c>
      <c r="BQ17" s="103" t="s">
        <v>28</v>
      </c>
      <c r="BR17" s="105" t="s">
        <v>28</v>
      </c>
      <c r="BS17" s="105" t="s">
        <v>28</v>
      </c>
      <c r="BT17" s="105" t="s">
        <v>28</v>
      </c>
      <c r="BU17" s="105" t="s">
        <v>28</v>
      </c>
      <c r="BV17" s="109" t="s">
        <v>28</v>
      </c>
      <c r="BW17" s="110">
        <v>723463</v>
      </c>
      <c r="BX17" s="110">
        <v>846601</v>
      </c>
      <c r="BY17" s="110">
        <v>937793</v>
      </c>
    </row>
    <row r="18" spans="1:77" x14ac:dyDescent="0.3">
      <c r="A18" t="s">
        <v>42</v>
      </c>
      <c r="B18" s="103">
        <v>735007</v>
      </c>
      <c r="C18" s="103">
        <v>157417</v>
      </c>
      <c r="D18" s="104">
        <v>4.7977222920000004</v>
      </c>
      <c r="E18" s="105">
        <v>4.3114436856999996</v>
      </c>
      <c r="F18" s="105">
        <v>5.3388472329000001</v>
      </c>
      <c r="G18" s="105">
        <v>0.56464233389999996</v>
      </c>
      <c r="H18" s="106">
        <v>4.6691716904999998</v>
      </c>
      <c r="I18" s="105">
        <v>4.6585095141000004</v>
      </c>
      <c r="J18" s="105">
        <v>4.6798582700000004</v>
      </c>
      <c r="K18" s="105">
        <v>1.0319029603000001</v>
      </c>
      <c r="L18" s="105">
        <v>0.92731326059999997</v>
      </c>
      <c r="M18" s="105">
        <v>1.1482891106999999</v>
      </c>
      <c r="N18" s="105" t="s">
        <v>28</v>
      </c>
      <c r="O18" s="103" t="s">
        <v>28</v>
      </c>
      <c r="P18" s="103" t="s">
        <v>28</v>
      </c>
      <c r="Q18" s="103" t="s">
        <v>28</v>
      </c>
      <c r="R18" s="103" t="s">
        <v>28</v>
      </c>
      <c r="S18" s="103">
        <v>824195</v>
      </c>
      <c r="T18" s="103">
        <v>169270</v>
      </c>
      <c r="U18" s="104">
        <v>4.8799637383999999</v>
      </c>
      <c r="V18" s="105">
        <v>4.3857142757999998</v>
      </c>
      <c r="W18" s="105">
        <v>5.4299128012000004</v>
      </c>
      <c r="X18" s="105">
        <v>0.45516879020000001</v>
      </c>
      <c r="Y18" s="106">
        <v>4.8691144326</v>
      </c>
      <c r="Z18" s="105">
        <v>4.8586138264000001</v>
      </c>
      <c r="AA18" s="105">
        <v>4.879637733</v>
      </c>
      <c r="AB18" s="105">
        <v>1.0415286817</v>
      </c>
      <c r="AC18" s="105">
        <v>0.93604121929999995</v>
      </c>
      <c r="AD18" s="105">
        <v>1.1589040872</v>
      </c>
      <c r="AE18" s="103" t="s">
        <v>28</v>
      </c>
      <c r="AF18" s="103" t="s">
        <v>28</v>
      </c>
      <c r="AG18" s="103" t="s">
        <v>28</v>
      </c>
      <c r="AH18" s="103" t="s">
        <v>28</v>
      </c>
      <c r="AI18" s="103" t="s">
        <v>28</v>
      </c>
      <c r="AJ18" s="103">
        <v>932022</v>
      </c>
      <c r="AK18" s="103">
        <v>172380</v>
      </c>
      <c r="AL18" s="104">
        <v>5.3943487157999996</v>
      </c>
      <c r="AM18" s="105">
        <v>4.8480509362999999</v>
      </c>
      <c r="AN18" s="105">
        <v>6.0022055153</v>
      </c>
      <c r="AO18" s="105">
        <v>8.2579608200000001E-2</v>
      </c>
      <c r="AP18" s="106">
        <v>5.4067873303000002</v>
      </c>
      <c r="AQ18" s="105">
        <v>5.3958217020000001</v>
      </c>
      <c r="AR18" s="105">
        <v>5.4177752435000004</v>
      </c>
      <c r="AS18" s="105">
        <v>1.0991851404999999</v>
      </c>
      <c r="AT18" s="105">
        <v>0.98786819879999999</v>
      </c>
      <c r="AU18" s="105">
        <v>1.2230457207000001</v>
      </c>
      <c r="AV18" s="103" t="s">
        <v>28</v>
      </c>
      <c r="AW18" s="103" t="s">
        <v>28</v>
      </c>
      <c r="AX18" s="103" t="s">
        <v>28</v>
      </c>
      <c r="AY18" s="103" t="s">
        <v>28</v>
      </c>
      <c r="AZ18" s="103" t="s">
        <v>28</v>
      </c>
      <c r="BA18" s="103" t="s">
        <v>28</v>
      </c>
      <c r="BB18" s="103" t="s">
        <v>28</v>
      </c>
      <c r="BC18" s="103" t="s">
        <v>28</v>
      </c>
      <c r="BD18" s="103" t="s">
        <v>28</v>
      </c>
      <c r="BE18" s="103" t="s">
        <v>28</v>
      </c>
      <c r="BF18" s="103" t="s">
        <v>28</v>
      </c>
      <c r="BG18" s="103" t="s">
        <v>28</v>
      </c>
      <c r="BH18" s="103" t="s">
        <v>28</v>
      </c>
      <c r="BI18" s="103" t="s">
        <v>28</v>
      </c>
      <c r="BJ18" s="103" t="s">
        <v>28</v>
      </c>
      <c r="BK18" s="103" t="s">
        <v>28</v>
      </c>
      <c r="BL18" s="103" t="s">
        <v>28</v>
      </c>
      <c r="BM18" s="103" t="s">
        <v>28</v>
      </c>
      <c r="BN18" s="103" t="s">
        <v>28</v>
      </c>
      <c r="BO18" s="103" t="s">
        <v>28</v>
      </c>
      <c r="BP18" s="103" t="s">
        <v>28</v>
      </c>
      <c r="BQ18" s="103" t="s">
        <v>28</v>
      </c>
      <c r="BR18" s="105" t="s">
        <v>28</v>
      </c>
      <c r="BS18" s="105" t="s">
        <v>28</v>
      </c>
      <c r="BT18" s="105" t="s">
        <v>28</v>
      </c>
      <c r="BU18" s="105" t="s">
        <v>28</v>
      </c>
      <c r="BV18" s="109" t="s">
        <v>28</v>
      </c>
      <c r="BW18" s="110">
        <v>735007</v>
      </c>
      <c r="BX18" s="110">
        <v>824195</v>
      </c>
      <c r="BY18" s="110">
        <v>932022</v>
      </c>
    </row>
    <row r="19" spans="1:77" x14ac:dyDescent="0.3">
      <c r="A19" t="s">
        <v>43</v>
      </c>
      <c r="B19" s="103">
        <v>5827782</v>
      </c>
      <c r="C19" s="103">
        <v>1282421</v>
      </c>
      <c r="D19" s="104">
        <v>4.6493928952000001</v>
      </c>
      <c r="E19" s="105">
        <v>4.1789249285999999</v>
      </c>
      <c r="F19" s="105">
        <v>5.1728266632000004</v>
      </c>
      <c r="G19" s="105" t="s">
        <v>28</v>
      </c>
      <c r="H19" s="106">
        <v>4.5443594575999997</v>
      </c>
      <c r="I19" s="105">
        <v>4.5406714412999998</v>
      </c>
      <c r="J19" s="105">
        <v>4.5480504693999997</v>
      </c>
      <c r="K19" s="105" t="s">
        <v>28</v>
      </c>
      <c r="L19" s="105" t="s">
        <v>28</v>
      </c>
      <c r="M19" s="105" t="s">
        <v>28</v>
      </c>
      <c r="N19" s="105" t="s">
        <v>28</v>
      </c>
      <c r="O19" s="103" t="s">
        <v>28</v>
      </c>
      <c r="P19" s="103" t="s">
        <v>28</v>
      </c>
      <c r="Q19" s="103" t="s">
        <v>28</v>
      </c>
      <c r="R19" s="103" t="s">
        <v>28</v>
      </c>
      <c r="S19" s="103">
        <v>6422599</v>
      </c>
      <c r="T19" s="103">
        <v>1367828</v>
      </c>
      <c r="U19" s="104">
        <v>4.6853858410999996</v>
      </c>
      <c r="V19" s="105">
        <v>4.2113218440000004</v>
      </c>
      <c r="W19" s="105">
        <v>5.2128147156000004</v>
      </c>
      <c r="X19" s="105" t="s">
        <v>28</v>
      </c>
      <c r="Y19" s="106">
        <v>4.6954726763999997</v>
      </c>
      <c r="Z19" s="105">
        <v>4.6918426977000003</v>
      </c>
      <c r="AA19" s="105">
        <v>4.6991054634999996</v>
      </c>
      <c r="AB19" s="105" t="s">
        <v>28</v>
      </c>
      <c r="AC19" s="105" t="s">
        <v>28</v>
      </c>
      <c r="AD19" s="105" t="s">
        <v>28</v>
      </c>
      <c r="AE19" s="103" t="s">
        <v>28</v>
      </c>
      <c r="AF19" s="103" t="s">
        <v>28</v>
      </c>
      <c r="AG19" s="103" t="s">
        <v>28</v>
      </c>
      <c r="AH19" s="103" t="s">
        <v>28</v>
      </c>
      <c r="AI19" s="103" t="s">
        <v>28</v>
      </c>
      <c r="AJ19" s="103">
        <v>7054762</v>
      </c>
      <c r="AK19" s="103">
        <v>1437521</v>
      </c>
      <c r="AL19" s="104">
        <v>4.9075888282999998</v>
      </c>
      <c r="AM19" s="105">
        <v>4.9039687759000001</v>
      </c>
      <c r="AN19" s="105">
        <v>4.9112115529000002</v>
      </c>
      <c r="AO19" s="105" t="s">
        <v>28</v>
      </c>
      <c r="AP19" s="106">
        <v>4.9075888282999998</v>
      </c>
      <c r="AQ19" s="105">
        <v>4.9039687759000001</v>
      </c>
      <c r="AR19" s="105">
        <v>4.9112115529000002</v>
      </c>
      <c r="AS19" s="105" t="s">
        <v>28</v>
      </c>
      <c r="AT19" s="105" t="s">
        <v>28</v>
      </c>
      <c r="AU19" s="105" t="s">
        <v>28</v>
      </c>
      <c r="AV19" s="103" t="s">
        <v>28</v>
      </c>
      <c r="AW19" s="103" t="s">
        <v>28</v>
      </c>
      <c r="AX19" s="103" t="s">
        <v>28</v>
      </c>
      <c r="AY19" s="103" t="s">
        <v>28</v>
      </c>
      <c r="AZ19" s="103" t="s">
        <v>28</v>
      </c>
      <c r="BA19" s="103" t="s">
        <v>28</v>
      </c>
      <c r="BB19" s="103" t="s">
        <v>28</v>
      </c>
      <c r="BC19" s="103" t="s">
        <v>28</v>
      </c>
      <c r="BD19" s="103" t="s">
        <v>28</v>
      </c>
      <c r="BE19" s="103" t="s">
        <v>28</v>
      </c>
      <c r="BF19" s="103" t="s">
        <v>28</v>
      </c>
      <c r="BG19" s="103" t="s">
        <v>28</v>
      </c>
      <c r="BH19" s="103" t="s">
        <v>28</v>
      </c>
      <c r="BI19" s="103" t="s">
        <v>28</v>
      </c>
      <c r="BJ19" s="103" t="s">
        <v>28</v>
      </c>
      <c r="BK19" s="103" t="s">
        <v>28</v>
      </c>
      <c r="BL19" s="103" t="s">
        <v>28</v>
      </c>
      <c r="BM19" s="103" t="s">
        <v>28</v>
      </c>
      <c r="BN19" s="103" t="s">
        <v>28</v>
      </c>
      <c r="BO19" s="103" t="s">
        <v>28</v>
      </c>
      <c r="BP19" s="103" t="s">
        <v>28</v>
      </c>
      <c r="BQ19" s="103" t="s">
        <v>28</v>
      </c>
      <c r="BR19" s="105" t="s">
        <v>28</v>
      </c>
      <c r="BS19" s="105" t="s">
        <v>28</v>
      </c>
      <c r="BT19" s="105" t="s">
        <v>28</v>
      </c>
      <c r="BU19" s="105" t="s">
        <v>28</v>
      </c>
      <c r="BV19" s="109" t="s">
        <v>28</v>
      </c>
      <c r="BW19" s="110">
        <v>5827782</v>
      </c>
      <c r="BX19" s="110">
        <v>6422599</v>
      </c>
      <c r="BY19" s="110">
        <v>7054762</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9" t="s">
        <v>440</v>
      </c>
      <c r="B1" s="61"/>
      <c r="C1" s="61"/>
      <c r="D1" s="61"/>
      <c r="E1" s="61"/>
      <c r="F1" s="61"/>
      <c r="G1" s="61"/>
      <c r="H1" s="61"/>
      <c r="I1" s="61"/>
      <c r="J1" s="61"/>
      <c r="K1" s="61"/>
      <c r="L1" s="61"/>
    </row>
    <row r="2" spans="1:16" s="62" customFormat="1" ht="18.899999999999999" customHeight="1" x14ac:dyDescent="0.3">
      <c r="A2" s="1" t="s">
        <v>461</v>
      </c>
      <c r="B2" s="63"/>
      <c r="C2" s="63"/>
      <c r="D2" s="63"/>
      <c r="E2" s="63"/>
      <c r="F2" s="63"/>
      <c r="G2" s="63"/>
      <c r="H2" s="63"/>
      <c r="I2" s="63"/>
      <c r="J2" s="63"/>
      <c r="K2" s="61"/>
      <c r="L2" s="61"/>
    </row>
    <row r="3" spans="1:16" s="66" customFormat="1" ht="54" customHeight="1" x14ac:dyDescent="0.3">
      <c r="A3" s="123" t="s">
        <v>471</v>
      </c>
      <c r="B3" s="64" t="s">
        <v>452</v>
      </c>
      <c r="C3" s="64" t="s">
        <v>455</v>
      </c>
      <c r="D3" s="64" t="s">
        <v>456</v>
      </c>
      <c r="E3" s="64" t="s">
        <v>453</v>
      </c>
      <c r="F3" s="64" t="s">
        <v>457</v>
      </c>
      <c r="G3" s="64" t="s">
        <v>458</v>
      </c>
      <c r="H3" s="64" t="s">
        <v>454</v>
      </c>
      <c r="I3" s="64" t="s">
        <v>459</v>
      </c>
      <c r="J3" s="65" t="s">
        <v>460</v>
      </c>
      <c r="O3" s="67"/>
      <c r="P3" s="67"/>
    </row>
    <row r="4" spans="1:16" s="62" customFormat="1" ht="18.899999999999999" customHeight="1" x14ac:dyDescent="0.3">
      <c r="A4" s="84" t="s">
        <v>285</v>
      </c>
      <c r="B4" s="69">
        <v>366652</v>
      </c>
      <c r="C4" s="70">
        <v>4.5876229324000004</v>
      </c>
      <c r="D4" s="70">
        <v>4.9570980066999999</v>
      </c>
      <c r="E4" s="69">
        <v>451108</v>
      </c>
      <c r="F4" s="70">
        <v>4.6588108934000001</v>
      </c>
      <c r="G4" s="70">
        <v>4.8825712917999997</v>
      </c>
      <c r="H4" s="69">
        <v>543508</v>
      </c>
      <c r="I4" s="70">
        <v>5.1666714197000001</v>
      </c>
      <c r="J4" s="85">
        <v>5.3479397049999999</v>
      </c>
    </row>
    <row r="5" spans="1:16" s="62" customFormat="1" ht="18.899999999999999" customHeight="1" x14ac:dyDescent="0.3">
      <c r="A5" s="84" t="s">
        <v>286</v>
      </c>
      <c r="B5" s="69">
        <v>192030</v>
      </c>
      <c r="C5" s="70">
        <v>5.2387058053000004</v>
      </c>
      <c r="D5" s="70">
        <v>5.0901944502000003</v>
      </c>
      <c r="E5" s="69">
        <v>207667</v>
      </c>
      <c r="F5" s="70">
        <v>5.5210028181000004</v>
      </c>
      <c r="G5" s="70">
        <v>5.1665500424999999</v>
      </c>
      <c r="H5" s="69">
        <v>249507</v>
      </c>
      <c r="I5" s="70">
        <v>6.2196380497000003</v>
      </c>
      <c r="J5" s="85">
        <v>6.1176360686000004</v>
      </c>
    </row>
    <row r="6" spans="1:16" s="62" customFormat="1" ht="18.899999999999999" customHeight="1" x14ac:dyDescent="0.3">
      <c r="A6" s="84" t="s">
        <v>287</v>
      </c>
      <c r="B6" s="69">
        <v>286591</v>
      </c>
      <c r="C6" s="70">
        <v>4.9115852614</v>
      </c>
      <c r="D6" s="70">
        <v>4.9453045149000001</v>
      </c>
      <c r="E6" s="69">
        <v>336241</v>
      </c>
      <c r="F6" s="70">
        <v>5.2206471447</v>
      </c>
      <c r="G6" s="70">
        <v>5.1775700192</v>
      </c>
      <c r="H6" s="69">
        <v>385840</v>
      </c>
      <c r="I6" s="70">
        <v>5.5032733807999996</v>
      </c>
      <c r="J6" s="85">
        <v>5.4964935375000001</v>
      </c>
    </row>
    <row r="7" spans="1:16" s="62" customFormat="1" ht="18.899999999999999" customHeight="1" x14ac:dyDescent="0.3">
      <c r="A7" s="84" t="s">
        <v>288</v>
      </c>
      <c r="B7" s="69">
        <v>347726</v>
      </c>
      <c r="C7" s="70">
        <v>5.1449412600000004</v>
      </c>
      <c r="D7" s="70">
        <v>5.1489976860000004</v>
      </c>
      <c r="E7" s="69">
        <v>398491</v>
      </c>
      <c r="F7" s="70">
        <v>5.4893104113</v>
      </c>
      <c r="G7" s="70">
        <v>5.4483235160000003</v>
      </c>
      <c r="H7" s="69">
        <v>439543</v>
      </c>
      <c r="I7" s="70">
        <v>5.9471640417999998</v>
      </c>
      <c r="J7" s="85">
        <v>5.8107851238999997</v>
      </c>
    </row>
    <row r="8" spans="1:16" s="62" customFormat="1" ht="18.899999999999999" customHeight="1" x14ac:dyDescent="0.3">
      <c r="A8" s="84" t="s">
        <v>289</v>
      </c>
      <c r="B8" s="69">
        <v>167111</v>
      </c>
      <c r="C8" s="70">
        <v>4.5618857829000001</v>
      </c>
      <c r="D8" s="70">
        <v>4.8354107711000003</v>
      </c>
      <c r="E8" s="69">
        <v>200093</v>
      </c>
      <c r="F8" s="70">
        <v>5.0128519891999996</v>
      </c>
      <c r="G8" s="70">
        <v>5.1934954147000001</v>
      </c>
      <c r="H8" s="69">
        <v>227558</v>
      </c>
      <c r="I8" s="70">
        <v>5.1511680551000003</v>
      </c>
      <c r="J8" s="85">
        <v>5.2908808055999996</v>
      </c>
    </row>
    <row r="9" spans="1:16" s="62" customFormat="1" ht="18.899999999999999" customHeight="1" x14ac:dyDescent="0.3">
      <c r="A9" s="84" t="s">
        <v>290</v>
      </c>
      <c r="B9" s="69">
        <v>339225</v>
      </c>
      <c r="C9" s="70">
        <v>4.7170926383999996</v>
      </c>
      <c r="D9" s="70">
        <v>4.8413502494999996</v>
      </c>
      <c r="E9" s="69">
        <v>410171</v>
      </c>
      <c r="F9" s="70">
        <v>5.1528372758999996</v>
      </c>
      <c r="G9" s="70">
        <v>5.0953088417999997</v>
      </c>
      <c r="H9" s="69">
        <v>474542</v>
      </c>
      <c r="I9" s="70">
        <v>5.3373298841999999</v>
      </c>
      <c r="J9" s="85">
        <v>5.3545447826999997</v>
      </c>
    </row>
    <row r="10" spans="1:16" s="62" customFormat="1" ht="18.899999999999999" customHeight="1" x14ac:dyDescent="0.3">
      <c r="A10" s="84" t="s">
        <v>291</v>
      </c>
      <c r="B10" s="69">
        <v>295805</v>
      </c>
      <c r="C10" s="70">
        <v>5.1203912064999999</v>
      </c>
      <c r="D10" s="70">
        <v>5.0327466828</v>
      </c>
      <c r="E10" s="69">
        <v>319709</v>
      </c>
      <c r="F10" s="70">
        <v>5.2253693775999999</v>
      </c>
      <c r="G10" s="70">
        <v>5.2189486183999998</v>
      </c>
      <c r="H10" s="69">
        <v>362475</v>
      </c>
      <c r="I10" s="70">
        <v>5.7872846581999999</v>
      </c>
      <c r="J10" s="85">
        <v>5.6679151959</v>
      </c>
    </row>
    <row r="11" spans="1:16" s="62" customFormat="1" ht="18.899999999999999" customHeight="1" x14ac:dyDescent="0.3">
      <c r="A11" s="84" t="s">
        <v>292</v>
      </c>
      <c r="B11" s="69">
        <v>463976</v>
      </c>
      <c r="C11" s="70">
        <v>4.7431609078000001</v>
      </c>
      <c r="D11" s="70">
        <v>4.7069266476999996</v>
      </c>
      <c r="E11" s="69">
        <v>529860</v>
      </c>
      <c r="F11" s="70">
        <v>5.1682565693000004</v>
      </c>
      <c r="G11" s="70">
        <v>4.9823288358999998</v>
      </c>
      <c r="H11" s="69">
        <v>588952</v>
      </c>
      <c r="I11" s="70">
        <v>5.4861252131000002</v>
      </c>
      <c r="J11" s="85">
        <v>5.2558766837000004</v>
      </c>
    </row>
    <row r="12" spans="1:16" s="62" customFormat="1" ht="18.899999999999999" customHeight="1" x14ac:dyDescent="0.3">
      <c r="A12" s="84" t="s">
        <v>293</v>
      </c>
      <c r="B12" s="69">
        <v>150352</v>
      </c>
      <c r="C12" s="70">
        <v>4.2591428005000003</v>
      </c>
      <c r="D12" s="70">
        <v>4.2962501152000003</v>
      </c>
      <c r="E12" s="69">
        <v>176550</v>
      </c>
      <c r="F12" s="70">
        <v>4.6868778039999999</v>
      </c>
      <c r="G12" s="70">
        <v>4.6485971195999998</v>
      </c>
      <c r="H12" s="69">
        <v>191381</v>
      </c>
      <c r="I12" s="70">
        <v>4.9968929504000004</v>
      </c>
      <c r="J12" s="85">
        <v>4.9251913539999999</v>
      </c>
    </row>
    <row r="13" spans="1:16" s="62" customFormat="1" ht="18.899999999999999" customHeight="1" x14ac:dyDescent="0.3">
      <c r="A13" s="84" t="s">
        <v>294</v>
      </c>
      <c r="B13" s="69">
        <v>319516</v>
      </c>
      <c r="C13" s="70">
        <v>5.3496969494000002</v>
      </c>
      <c r="D13" s="70">
        <v>5.2295488607999996</v>
      </c>
      <c r="E13" s="69">
        <v>339874</v>
      </c>
      <c r="F13" s="70">
        <v>5.5206614255000002</v>
      </c>
      <c r="G13" s="70">
        <v>5.386044407</v>
      </c>
      <c r="H13" s="69">
        <v>391575</v>
      </c>
      <c r="I13" s="70">
        <v>5.9509878419</v>
      </c>
      <c r="J13" s="85">
        <v>6.2436189390000001</v>
      </c>
    </row>
    <row r="14" spans="1:16" s="62" customFormat="1" ht="18.899999999999999" customHeight="1" x14ac:dyDescent="0.3">
      <c r="A14" s="84" t="s">
        <v>295</v>
      </c>
      <c r="B14" s="69">
        <v>359394</v>
      </c>
      <c r="C14" s="70">
        <v>4.7564684551000003</v>
      </c>
      <c r="D14" s="70">
        <v>4.7561111274999996</v>
      </c>
      <c r="E14" s="69">
        <v>388104</v>
      </c>
      <c r="F14" s="70">
        <v>5.0081812786000004</v>
      </c>
      <c r="G14" s="70">
        <v>5.0095169819000001</v>
      </c>
      <c r="H14" s="69">
        <v>390226</v>
      </c>
      <c r="I14" s="70">
        <v>5.3305193563</v>
      </c>
      <c r="J14" s="85">
        <v>5.3473798536999997</v>
      </c>
    </row>
    <row r="15" spans="1:16" s="62" customFormat="1" ht="18.899999999999999" customHeight="1" x14ac:dyDescent="0.3">
      <c r="A15" s="84" t="s">
        <v>296</v>
      </c>
      <c r="B15" s="69">
        <v>232642</v>
      </c>
      <c r="C15" s="70">
        <v>4.9453053588999998</v>
      </c>
      <c r="D15" s="70">
        <v>5.4511319022000002</v>
      </c>
      <c r="E15" s="69">
        <v>251070</v>
      </c>
      <c r="F15" s="70">
        <v>5.1222049942999996</v>
      </c>
      <c r="G15" s="70">
        <v>5.5552961399000003</v>
      </c>
      <c r="H15" s="69">
        <v>249668</v>
      </c>
      <c r="I15" s="70">
        <v>5.2712608732000001</v>
      </c>
      <c r="J15" s="85">
        <v>5.7402375441000002</v>
      </c>
    </row>
    <row r="16" spans="1:16" s="62" customFormat="1" ht="18.899999999999999" customHeight="1" x14ac:dyDescent="0.3">
      <c r="A16" s="84" t="s">
        <v>297</v>
      </c>
      <c r="B16" s="69">
        <v>3558965</v>
      </c>
      <c r="C16" s="70">
        <v>4.8686984345999997</v>
      </c>
      <c r="D16" s="70">
        <v>4.9327908851000002</v>
      </c>
      <c r="E16" s="69">
        <v>4018210</v>
      </c>
      <c r="F16" s="70">
        <v>5.1081191714000003</v>
      </c>
      <c r="G16" s="70">
        <v>5.1414019382999996</v>
      </c>
      <c r="H16" s="69">
        <v>4500332</v>
      </c>
      <c r="I16" s="70">
        <v>5.469759324</v>
      </c>
      <c r="J16" s="85">
        <v>5.5381112623000002</v>
      </c>
    </row>
    <row r="17" spans="1:10" s="62" customFormat="1" ht="18.899999999999999" customHeight="1" x14ac:dyDescent="0.3">
      <c r="A17" s="84" t="s">
        <v>298</v>
      </c>
      <c r="B17" s="69">
        <v>1257</v>
      </c>
      <c r="C17" s="70">
        <v>1.2998965873999999</v>
      </c>
      <c r="D17" s="70">
        <v>1.3733910835000001</v>
      </c>
      <c r="E17" s="69">
        <v>933</v>
      </c>
      <c r="F17" s="70">
        <v>0.98730158729999995</v>
      </c>
      <c r="G17" s="70">
        <v>1.0077490488</v>
      </c>
      <c r="H17" s="69">
        <v>1033</v>
      </c>
      <c r="I17" s="70">
        <v>1.145232816</v>
      </c>
      <c r="J17" s="85">
        <v>1.1448358017</v>
      </c>
    </row>
    <row r="18" spans="1:10" s="62" customFormat="1" ht="18.899999999999999" customHeight="1" x14ac:dyDescent="0.3">
      <c r="A18" s="86" t="s">
        <v>167</v>
      </c>
      <c r="B18" s="87">
        <v>3522277</v>
      </c>
      <c r="C18" s="88">
        <v>4.8566651866999999</v>
      </c>
      <c r="D18" s="88">
        <v>4.9268890548000002</v>
      </c>
      <c r="E18" s="87">
        <v>4009871</v>
      </c>
      <c r="F18" s="88">
        <v>5.1319517146000004</v>
      </c>
      <c r="G18" s="88">
        <v>5.1290317229999998</v>
      </c>
      <c r="H18" s="87">
        <v>4495808</v>
      </c>
      <c r="I18" s="88">
        <v>5.4962724976999997</v>
      </c>
      <c r="J18" s="89">
        <v>5.5160656418</v>
      </c>
    </row>
    <row r="19" spans="1:10" s="62" customFormat="1" ht="18.899999999999999" customHeight="1" x14ac:dyDescent="0.3">
      <c r="A19" s="90" t="s">
        <v>29</v>
      </c>
      <c r="B19" s="91">
        <v>5827782</v>
      </c>
      <c r="C19" s="92">
        <v>4.5443594575999997</v>
      </c>
      <c r="D19" s="92">
        <v>4.6214312992000002</v>
      </c>
      <c r="E19" s="91">
        <v>6422599</v>
      </c>
      <c r="F19" s="92">
        <v>4.6954726763999997</v>
      </c>
      <c r="G19" s="92">
        <v>4.6680237010000001</v>
      </c>
      <c r="H19" s="91">
        <v>7054762</v>
      </c>
      <c r="I19" s="92">
        <v>4.9075888282999998</v>
      </c>
      <c r="J19" s="93">
        <v>4.9075888282999998</v>
      </c>
    </row>
    <row r="20" spans="1:10" ht="18.899999999999999" customHeight="1" x14ac:dyDescent="0.25">
      <c r="A20" s="77" t="s">
        <v>418</v>
      </c>
    </row>
    <row r="22" spans="1:10" x14ac:dyDescent="0.25">
      <c r="A22" s="79" t="s">
        <v>466</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9" t="s">
        <v>451</v>
      </c>
      <c r="B1" s="61"/>
      <c r="C1" s="61"/>
      <c r="D1" s="61"/>
      <c r="E1" s="61"/>
      <c r="F1" s="61"/>
      <c r="G1" s="61"/>
      <c r="H1" s="61"/>
      <c r="I1" s="61"/>
      <c r="J1" s="61"/>
      <c r="K1" s="61"/>
      <c r="L1" s="61"/>
    </row>
    <row r="2" spans="1:16" s="62" customFormat="1" ht="18.899999999999999" customHeight="1" x14ac:dyDescent="0.3">
      <c r="A2" s="1" t="s">
        <v>461</v>
      </c>
      <c r="B2" s="63"/>
      <c r="C2" s="63"/>
      <c r="D2" s="63"/>
      <c r="E2" s="63"/>
      <c r="F2" s="63"/>
      <c r="G2" s="63"/>
      <c r="H2" s="63"/>
      <c r="I2" s="63"/>
      <c r="J2" s="63"/>
      <c r="K2" s="61"/>
      <c r="L2" s="61"/>
    </row>
    <row r="3" spans="1:16" s="66" customFormat="1" ht="54" customHeight="1" x14ac:dyDescent="0.3">
      <c r="A3" s="123" t="s">
        <v>472</v>
      </c>
      <c r="B3" s="64" t="s">
        <v>452</v>
      </c>
      <c r="C3" s="64" t="s">
        <v>455</v>
      </c>
      <c r="D3" s="64" t="s">
        <v>456</v>
      </c>
      <c r="E3" s="64" t="s">
        <v>453</v>
      </c>
      <c r="F3" s="64" t="s">
        <v>457</v>
      </c>
      <c r="G3" s="64" t="s">
        <v>458</v>
      </c>
      <c r="H3" s="64" t="s">
        <v>454</v>
      </c>
      <c r="I3" s="64" t="s">
        <v>459</v>
      </c>
      <c r="J3" s="65" t="s">
        <v>460</v>
      </c>
      <c r="O3" s="67"/>
      <c r="P3" s="67"/>
    </row>
    <row r="4" spans="1:16" s="62" customFormat="1" ht="18.899999999999999" customHeight="1" x14ac:dyDescent="0.3">
      <c r="A4" s="84" t="s">
        <v>299</v>
      </c>
      <c r="B4" s="69">
        <v>204490</v>
      </c>
      <c r="C4" s="70">
        <v>4.4152955909999996</v>
      </c>
      <c r="D4" s="70">
        <v>4.7836602847999998</v>
      </c>
      <c r="E4" s="69">
        <v>271488</v>
      </c>
      <c r="F4" s="70">
        <v>4.4271084729999997</v>
      </c>
      <c r="G4" s="70">
        <v>4.9156406902000001</v>
      </c>
      <c r="H4" s="69">
        <v>340213</v>
      </c>
      <c r="I4" s="70">
        <v>4.8626170228000003</v>
      </c>
      <c r="J4" s="85">
        <v>5.2098591743</v>
      </c>
    </row>
    <row r="5" spans="1:16" s="62" customFormat="1" ht="18.899999999999999" customHeight="1" x14ac:dyDescent="0.3">
      <c r="A5" s="84" t="s">
        <v>300</v>
      </c>
      <c r="B5" s="69">
        <v>162162</v>
      </c>
      <c r="C5" s="70">
        <v>4.8251011663999996</v>
      </c>
      <c r="D5" s="70">
        <v>4.9120435757000003</v>
      </c>
      <c r="E5" s="69">
        <v>179620</v>
      </c>
      <c r="F5" s="70">
        <v>5.0590057738</v>
      </c>
      <c r="G5" s="70">
        <v>4.9317023656999996</v>
      </c>
      <c r="H5" s="69">
        <v>203295</v>
      </c>
      <c r="I5" s="70">
        <v>5.7705080896999998</v>
      </c>
      <c r="J5" s="85">
        <v>5.5073173999999998</v>
      </c>
    </row>
    <row r="6" spans="1:16" s="62" customFormat="1" ht="18.899999999999999" customHeight="1" x14ac:dyDescent="0.3">
      <c r="A6" s="84" t="s">
        <v>286</v>
      </c>
      <c r="B6" s="69">
        <v>192030</v>
      </c>
      <c r="C6" s="70">
        <v>5.2387058053000004</v>
      </c>
      <c r="D6" s="70">
        <v>5.0634966866999997</v>
      </c>
      <c r="E6" s="69">
        <v>207667</v>
      </c>
      <c r="F6" s="70">
        <v>5.5210028181000004</v>
      </c>
      <c r="G6" s="70">
        <v>5.1672879915000003</v>
      </c>
      <c r="H6" s="69">
        <v>249507</v>
      </c>
      <c r="I6" s="70">
        <v>6.2196380497000003</v>
      </c>
      <c r="J6" s="85">
        <v>5.8474044273999999</v>
      </c>
    </row>
    <row r="7" spans="1:16" s="62" customFormat="1" ht="18.899999999999999" customHeight="1" x14ac:dyDescent="0.3">
      <c r="A7" s="84" t="s">
        <v>301</v>
      </c>
      <c r="B7" s="69">
        <v>206254</v>
      </c>
      <c r="C7" s="70">
        <v>4.8243164221999999</v>
      </c>
      <c r="D7" s="70">
        <v>5.0172268008999996</v>
      </c>
      <c r="E7" s="69">
        <v>245011</v>
      </c>
      <c r="F7" s="70">
        <v>5.1422125213000003</v>
      </c>
      <c r="G7" s="70">
        <v>5.1893953725999999</v>
      </c>
      <c r="H7" s="69">
        <v>295065</v>
      </c>
      <c r="I7" s="70">
        <v>5.506382264</v>
      </c>
      <c r="J7" s="85">
        <v>5.4949625406999996</v>
      </c>
    </row>
    <row r="8" spans="1:16" s="62" customFormat="1" ht="18.899999999999999" customHeight="1" x14ac:dyDescent="0.3">
      <c r="A8" s="84" t="s">
        <v>302</v>
      </c>
      <c r="B8" s="69">
        <v>80337</v>
      </c>
      <c r="C8" s="70">
        <v>5.1507982304000004</v>
      </c>
      <c r="D8" s="70">
        <v>4.9933500613000001</v>
      </c>
      <c r="E8" s="69">
        <v>91230</v>
      </c>
      <c r="F8" s="70">
        <v>5.4436422221000003</v>
      </c>
      <c r="G8" s="70">
        <v>5.1886167495000004</v>
      </c>
      <c r="H8" s="69">
        <v>90775</v>
      </c>
      <c r="I8" s="70">
        <v>5.4931921331</v>
      </c>
      <c r="J8" s="85">
        <v>5.1135086123000004</v>
      </c>
    </row>
    <row r="9" spans="1:16" s="62" customFormat="1" ht="18.899999999999999" customHeight="1" x14ac:dyDescent="0.3">
      <c r="A9" s="84" t="s">
        <v>303</v>
      </c>
      <c r="B9" s="69">
        <v>204558</v>
      </c>
      <c r="C9" s="70">
        <v>5.0948443337000002</v>
      </c>
      <c r="D9" s="70">
        <v>5.2149799624000002</v>
      </c>
      <c r="E9" s="69">
        <v>241460</v>
      </c>
      <c r="F9" s="70">
        <v>5.5184550336999996</v>
      </c>
      <c r="G9" s="70">
        <v>5.4592204860000004</v>
      </c>
      <c r="H9" s="69">
        <v>274776</v>
      </c>
      <c r="I9" s="70">
        <v>6.1149660620999997</v>
      </c>
      <c r="J9" s="85">
        <v>5.8484466904000003</v>
      </c>
    </row>
    <row r="10" spans="1:16" s="62" customFormat="1" ht="18.899999999999999" customHeight="1" x14ac:dyDescent="0.3">
      <c r="A10" s="84" t="s">
        <v>304</v>
      </c>
      <c r="B10" s="69">
        <v>143168</v>
      </c>
      <c r="C10" s="70">
        <v>5.2182533897000001</v>
      </c>
      <c r="D10" s="70">
        <v>5.1012042515999996</v>
      </c>
      <c r="E10" s="69">
        <v>157031</v>
      </c>
      <c r="F10" s="70">
        <v>5.4450917161000003</v>
      </c>
      <c r="G10" s="70">
        <v>5.3354213384999998</v>
      </c>
      <c r="H10" s="69">
        <v>164767</v>
      </c>
      <c r="I10" s="70">
        <v>5.6869154039999996</v>
      </c>
      <c r="J10" s="85">
        <v>5.4804154029000003</v>
      </c>
    </row>
    <row r="11" spans="1:16" s="62" customFormat="1" ht="18.899999999999999" customHeight="1" x14ac:dyDescent="0.3">
      <c r="A11" s="84" t="s">
        <v>289</v>
      </c>
      <c r="B11" s="69">
        <v>167111</v>
      </c>
      <c r="C11" s="70">
        <v>4.5618857829000001</v>
      </c>
      <c r="D11" s="70">
        <v>4.7701422336999997</v>
      </c>
      <c r="E11" s="69">
        <v>200093</v>
      </c>
      <c r="F11" s="70">
        <v>5.0128519891999996</v>
      </c>
      <c r="G11" s="70">
        <v>5.1655195300000001</v>
      </c>
      <c r="H11" s="69">
        <v>227558</v>
      </c>
      <c r="I11" s="70">
        <v>5.1511680551000003</v>
      </c>
      <c r="J11" s="85">
        <v>5.2082639985999997</v>
      </c>
    </row>
    <row r="12" spans="1:16" s="62" customFormat="1" ht="18.899999999999999" customHeight="1" x14ac:dyDescent="0.3">
      <c r="A12" s="84" t="s">
        <v>305</v>
      </c>
      <c r="B12" s="69">
        <v>121616</v>
      </c>
      <c r="C12" s="70">
        <v>4.3530675066000004</v>
      </c>
      <c r="D12" s="70">
        <v>4.5089582591999999</v>
      </c>
      <c r="E12" s="69">
        <v>153053</v>
      </c>
      <c r="F12" s="70">
        <v>4.9644177749000002</v>
      </c>
      <c r="G12" s="70">
        <v>4.9393460416000003</v>
      </c>
      <c r="H12" s="69">
        <v>169378</v>
      </c>
      <c r="I12" s="70">
        <v>5.1778552212999998</v>
      </c>
      <c r="J12" s="85">
        <v>5.3898224566000001</v>
      </c>
    </row>
    <row r="13" spans="1:16" s="62" customFormat="1" ht="18.899999999999999" customHeight="1" x14ac:dyDescent="0.3">
      <c r="A13" s="84" t="s">
        <v>306</v>
      </c>
      <c r="B13" s="69">
        <v>25625</v>
      </c>
      <c r="C13" s="70">
        <v>5.0333922609000004</v>
      </c>
      <c r="D13" s="70">
        <v>5.0236748914999998</v>
      </c>
      <c r="E13" s="69">
        <v>27673</v>
      </c>
      <c r="F13" s="70">
        <v>5.0268846503000004</v>
      </c>
      <c r="G13" s="70">
        <v>4.9751013539000004</v>
      </c>
      <c r="H13" s="69">
        <v>37085</v>
      </c>
      <c r="I13" s="70">
        <v>5.2872825777000001</v>
      </c>
      <c r="J13" s="85">
        <v>5.2857632505999996</v>
      </c>
    </row>
    <row r="14" spans="1:16" s="62" customFormat="1" ht="18.899999999999999" customHeight="1" x14ac:dyDescent="0.3">
      <c r="A14" s="84" t="s">
        <v>307</v>
      </c>
      <c r="B14" s="69">
        <v>191984</v>
      </c>
      <c r="C14" s="70">
        <v>4.9372251510999998</v>
      </c>
      <c r="D14" s="70">
        <v>5.0016192961000003</v>
      </c>
      <c r="E14" s="69">
        <v>229445</v>
      </c>
      <c r="F14" s="70">
        <v>5.3031248555000001</v>
      </c>
      <c r="G14" s="70">
        <v>5.2735058399000003</v>
      </c>
      <c r="H14" s="69">
        <v>268079</v>
      </c>
      <c r="I14" s="70">
        <v>5.4505326935999996</v>
      </c>
      <c r="J14" s="85">
        <v>5.4386647033999997</v>
      </c>
    </row>
    <row r="15" spans="1:16" s="62" customFormat="1" ht="18.899999999999999" customHeight="1" x14ac:dyDescent="0.3">
      <c r="A15" s="84" t="s">
        <v>308</v>
      </c>
      <c r="B15" s="69">
        <v>184293</v>
      </c>
      <c r="C15" s="70">
        <v>5.0237978410000004</v>
      </c>
      <c r="D15" s="70">
        <v>4.9321163604000002</v>
      </c>
      <c r="E15" s="69">
        <v>204099</v>
      </c>
      <c r="F15" s="70">
        <v>5.1536247254000003</v>
      </c>
      <c r="G15" s="70">
        <v>5.1231327725</v>
      </c>
      <c r="H15" s="69">
        <v>235236</v>
      </c>
      <c r="I15" s="70">
        <v>5.7555724108000001</v>
      </c>
      <c r="J15" s="85">
        <v>5.6116331788</v>
      </c>
    </row>
    <row r="16" spans="1:16" s="62" customFormat="1" ht="18.899999999999999" customHeight="1" x14ac:dyDescent="0.3">
      <c r="A16" s="84" t="s">
        <v>309</v>
      </c>
      <c r="B16" s="69">
        <v>111512</v>
      </c>
      <c r="C16" s="70">
        <v>5.288437826</v>
      </c>
      <c r="D16" s="70">
        <v>5.2823218538000001</v>
      </c>
      <c r="E16" s="69">
        <v>115610</v>
      </c>
      <c r="F16" s="70">
        <v>5.3570270144999999</v>
      </c>
      <c r="G16" s="70">
        <v>5.2836199015999998</v>
      </c>
      <c r="H16" s="69">
        <v>127239</v>
      </c>
      <c r="I16" s="70">
        <v>5.846843121</v>
      </c>
      <c r="J16" s="85">
        <v>5.7194742020999998</v>
      </c>
    </row>
    <row r="17" spans="1:12" s="62" customFormat="1" ht="18.899999999999999" customHeight="1" x14ac:dyDescent="0.3">
      <c r="A17" s="84" t="s">
        <v>310</v>
      </c>
      <c r="B17" s="69">
        <v>44052</v>
      </c>
      <c r="C17" s="70">
        <v>4.4277816866000004</v>
      </c>
      <c r="D17" s="70">
        <v>4.5362724136999999</v>
      </c>
      <c r="E17" s="69">
        <v>48150</v>
      </c>
      <c r="F17" s="70">
        <v>4.8430899214999998</v>
      </c>
      <c r="G17" s="70">
        <v>4.7196233866000004</v>
      </c>
      <c r="H17" s="69">
        <v>58744</v>
      </c>
      <c r="I17" s="70">
        <v>5.5122454725000001</v>
      </c>
      <c r="J17" s="85">
        <v>5.1881743143000003</v>
      </c>
    </row>
    <row r="18" spans="1:12" s="62" customFormat="1" ht="18.899999999999999" customHeight="1" x14ac:dyDescent="0.3">
      <c r="A18" s="84" t="s">
        <v>311</v>
      </c>
      <c r="B18" s="69">
        <v>137487</v>
      </c>
      <c r="C18" s="70">
        <v>4.5796942140999999</v>
      </c>
      <c r="D18" s="70">
        <v>4.6808130452999999</v>
      </c>
      <c r="E18" s="69">
        <v>166752</v>
      </c>
      <c r="F18" s="70">
        <v>5.0416326530999998</v>
      </c>
      <c r="G18" s="70">
        <v>5.1339946576999997</v>
      </c>
      <c r="H18" s="69">
        <v>187673</v>
      </c>
      <c r="I18" s="70">
        <v>5.2515040433999998</v>
      </c>
      <c r="J18" s="85">
        <v>5.2878107566999999</v>
      </c>
    </row>
    <row r="19" spans="1:12" s="62" customFormat="1" ht="18.899999999999999" customHeight="1" x14ac:dyDescent="0.3">
      <c r="A19" s="84" t="s">
        <v>312</v>
      </c>
      <c r="B19" s="69">
        <v>198368</v>
      </c>
      <c r="C19" s="70">
        <v>5.0404777029999996</v>
      </c>
      <c r="D19" s="70">
        <v>4.6729124746000004</v>
      </c>
      <c r="E19" s="69">
        <v>219091</v>
      </c>
      <c r="F19" s="70">
        <v>5.4116586389999997</v>
      </c>
      <c r="G19" s="70">
        <v>4.9730119538000004</v>
      </c>
      <c r="H19" s="69">
        <v>245924</v>
      </c>
      <c r="I19" s="70">
        <v>5.8796920575999998</v>
      </c>
      <c r="J19" s="85">
        <v>5.3742930798000002</v>
      </c>
    </row>
    <row r="20" spans="1:12" s="62" customFormat="1" ht="18.899999999999999" customHeight="1" x14ac:dyDescent="0.3">
      <c r="A20" s="84" t="s">
        <v>313</v>
      </c>
      <c r="B20" s="69">
        <v>84069</v>
      </c>
      <c r="C20" s="70">
        <v>4.5454987835000003</v>
      </c>
      <c r="D20" s="70">
        <v>4.7545209422000001</v>
      </c>
      <c r="E20" s="69">
        <v>95867</v>
      </c>
      <c r="F20" s="70">
        <v>5.0403259726999998</v>
      </c>
      <c r="G20" s="70">
        <v>5.2462572965999996</v>
      </c>
      <c r="H20" s="69">
        <v>96611</v>
      </c>
      <c r="I20" s="70">
        <v>5.0494433700999997</v>
      </c>
      <c r="J20" s="85">
        <v>5.1213621715000004</v>
      </c>
    </row>
    <row r="21" spans="1:12" s="62" customFormat="1" ht="18.899999999999999" customHeight="1" x14ac:dyDescent="0.3">
      <c r="A21" s="84" t="s">
        <v>314</v>
      </c>
      <c r="B21" s="69">
        <v>79766</v>
      </c>
      <c r="C21" s="70">
        <v>4.0547986987</v>
      </c>
      <c r="D21" s="70">
        <v>4.0354253105</v>
      </c>
      <c r="E21" s="69">
        <v>97436</v>
      </c>
      <c r="F21" s="70">
        <v>4.6562171461000004</v>
      </c>
      <c r="G21" s="70">
        <v>4.4999017720000003</v>
      </c>
      <c r="H21" s="69">
        <v>106819</v>
      </c>
      <c r="I21" s="70">
        <v>4.9508249907000001</v>
      </c>
      <c r="J21" s="85">
        <v>4.8066951076000004</v>
      </c>
    </row>
    <row r="22" spans="1:12" s="62" customFormat="1" ht="18.899999999999999" customHeight="1" x14ac:dyDescent="0.3">
      <c r="A22" s="84" t="s">
        <v>315</v>
      </c>
      <c r="B22" s="69">
        <v>70586</v>
      </c>
      <c r="C22" s="70">
        <v>4.5163478149999996</v>
      </c>
      <c r="D22" s="70">
        <v>4.7764948570000003</v>
      </c>
      <c r="E22" s="69">
        <v>79114</v>
      </c>
      <c r="F22" s="70">
        <v>4.7251985904999998</v>
      </c>
      <c r="G22" s="70">
        <v>4.9830338516000001</v>
      </c>
      <c r="H22" s="69">
        <v>84562</v>
      </c>
      <c r="I22" s="70">
        <v>5.0563262376999996</v>
      </c>
      <c r="J22" s="85">
        <v>5.2655837007999997</v>
      </c>
    </row>
    <row r="23" spans="1:12" s="62" customFormat="1" ht="18.899999999999999" customHeight="1" x14ac:dyDescent="0.3">
      <c r="A23" s="84" t="s">
        <v>316</v>
      </c>
      <c r="B23" s="69">
        <v>177334</v>
      </c>
      <c r="C23" s="70">
        <v>5.4287026265999998</v>
      </c>
      <c r="D23" s="70">
        <v>5.2240323283999999</v>
      </c>
      <c r="E23" s="69">
        <v>185966</v>
      </c>
      <c r="F23" s="70">
        <v>5.6101725593999996</v>
      </c>
      <c r="G23" s="70">
        <v>5.3018764601999999</v>
      </c>
      <c r="H23" s="69">
        <v>200941</v>
      </c>
      <c r="I23" s="70">
        <v>6.1296138124999997</v>
      </c>
      <c r="J23" s="85">
        <v>5.7242302385999997</v>
      </c>
    </row>
    <row r="24" spans="1:12" s="62" customFormat="1" ht="18.899999999999999" customHeight="1" x14ac:dyDescent="0.3">
      <c r="A24" s="84" t="s">
        <v>317</v>
      </c>
      <c r="B24" s="69">
        <v>142182</v>
      </c>
      <c r="C24" s="70">
        <v>5.2543237250999999</v>
      </c>
      <c r="D24" s="70">
        <v>5.1321849189000002</v>
      </c>
      <c r="E24" s="69">
        <v>153908</v>
      </c>
      <c r="F24" s="70">
        <v>5.4162443694000002</v>
      </c>
      <c r="G24" s="70">
        <v>5.3126545535999998</v>
      </c>
      <c r="H24" s="69">
        <v>190634</v>
      </c>
      <c r="I24" s="70">
        <v>5.7736386213999999</v>
      </c>
      <c r="J24" s="85">
        <v>5.9921193395000003</v>
      </c>
    </row>
    <row r="25" spans="1:12" s="62" customFormat="1" ht="18.899999999999999" customHeight="1" x14ac:dyDescent="0.3">
      <c r="A25" s="84" t="s">
        <v>298</v>
      </c>
      <c r="B25" s="69">
        <v>1257</v>
      </c>
      <c r="C25" s="70">
        <v>1.2998965873999999</v>
      </c>
      <c r="D25" s="70">
        <v>1.3733910835000001</v>
      </c>
      <c r="E25" s="69">
        <v>933</v>
      </c>
      <c r="F25" s="70">
        <v>0.98730158729999995</v>
      </c>
      <c r="G25" s="70">
        <v>1.0077490488</v>
      </c>
      <c r="H25" s="69">
        <v>1033</v>
      </c>
      <c r="I25" s="70">
        <v>1.145232816</v>
      </c>
      <c r="J25" s="85">
        <v>1.1448358017</v>
      </c>
    </row>
    <row r="26" spans="1:12" s="62" customFormat="1" ht="18.899999999999999" customHeight="1" x14ac:dyDescent="0.3">
      <c r="A26" s="84" t="s">
        <v>318</v>
      </c>
      <c r="B26" s="69">
        <v>173697</v>
      </c>
      <c r="C26" s="70">
        <v>4.4077701931000002</v>
      </c>
      <c r="D26" s="70">
        <v>4.4314356773999997</v>
      </c>
      <c r="E26" s="69">
        <v>186249</v>
      </c>
      <c r="F26" s="70">
        <v>4.6688308433000003</v>
      </c>
      <c r="G26" s="70">
        <v>4.6324002833</v>
      </c>
      <c r="H26" s="69">
        <v>200491</v>
      </c>
      <c r="I26" s="70">
        <v>5.2618166548999996</v>
      </c>
      <c r="J26" s="85">
        <v>5.3126195533000002</v>
      </c>
    </row>
    <row r="27" spans="1:12" s="62" customFormat="1" ht="18.899999999999999" customHeight="1" x14ac:dyDescent="0.3">
      <c r="A27" s="84" t="s">
        <v>319</v>
      </c>
      <c r="B27" s="69">
        <v>185697</v>
      </c>
      <c r="C27" s="70">
        <v>5.1365622924999998</v>
      </c>
      <c r="D27" s="70">
        <v>5.3271140523999998</v>
      </c>
      <c r="E27" s="69">
        <v>201855</v>
      </c>
      <c r="F27" s="70">
        <v>5.3681985001000001</v>
      </c>
      <c r="G27" s="70">
        <v>5.6303288767000002</v>
      </c>
      <c r="H27" s="69">
        <v>189735</v>
      </c>
      <c r="I27" s="70">
        <v>5.4050935817000001</v>
      </c>
      <c r="J27" s="85">
        <v>5.6607979809</v>
      </c>
    </row>
    <row r="28" spans="1:12" s="62" customFormat="1" ht="18.899999999999999" customHeight="1" x14ac:dyDescent="0.3">
      <c r="A28" s="84" t="s">
        <v>320</v>
      </c>
      <c r="B28" s="69">
        <v>139135</v>
      </c>
      <c r="C28" s="70">
        <v>4.6037654688999998</v>
      </c>
      <c r="D28" s="70">
        <v>4.7879119231000002</v>
      </c>
      <c r="E28" s="69">
        <v>152322</v>
      </c>
      <c r="F28" s="70">
        <v>4.7916574915999997</v>
      </c>
      <c r="G28" s="70">
        <v>4.9536991859999997</v>
      </c>
      <c r="H28" s="69">
        <v>160606</v>
      </c>
      <c r="I28" s="70">
        <v>5.1458139758000003</v>
      </c>
      <c r="J28" s="85">
        <v>5.2826170817999998</v>
      </c>
    </row>
    <row r="29" spans="1:12" s="62" customFormat="1" ht="18.899999999999999" customHeight="1" x14ac:dyDescent="0.3">
      <c r="A29" s="84" t="s">
        <v>321</v>
      </c>
      <c r="B29" s="69">
        <v>93507</v>
      </c>
      <c r="C29" s="70">
        <v>5.5589441768999999</v>
      </c>
      <c r="D29" s="70">
        <v>6.1466612229999997</v>
      </c>
      <c r="E29" s="69">
        <v>98748</v>
      </c>
      <c r="F29" s="70">
        <v>5.7321646253000003</v>
      </c>
      <c r="G29" s="70">
        <v>6.5257918928</v>
      </c>
      <c r="H29" s="69">
        <v>89062</v>
      </c>
      <c r="I29" s="70">
        <v>5.5136507149999998</v>
      </c>
      <c r="J29" s="85">
        <v>6.4114542104999996</v>
      </c>
    </row>
    <row r="30" spans="1:12" ht="18.899999999999999" customHeight="1" x14ac:dyDescent="0.25">
      <c r="A30" s="86" t="s">
        <v>167</v>
      </c>
      <c r="B30" s="87">
        <v>3522277</v>
      </c>
      <c r="C30" s="88">
        <v>4.8566651866999999</v>
      </c>
      <c r="D30" s="88">
        <v>4.9268890548000002</v>
      </c>
      <c r="E30" s="87">
        <v>4009871</v>
      </c>
      <c r="F30" s="88">
        <v>5.1319517146000004</v>
      </c>
      <c r="G30" s="88">
        <v>5.1290317229999998</v>
      </c>
      <c r="H30" s="87">
        <v>4495808</v>
      </c>
      <c r="I30" s="88">
        <v>5.4962724976999997</v>
      </c>
      <c r="J30" s="89">
        <v>5.5160656418</v>
      </c>
    </row>
    <row r="31" spans="1:12" ht="18.899999999999999" customHeight="1" x14ac:dyDescent="0.25">
      <c r="A31" s="90" t="s">
        <v>29</v>
      </c>
      <c r="B31" s="91">
        <v>5827782</v>
      </c>
      <c r="C31" s="92">
        <v>4.5443594575999997</v>
      </c>
      <c r="D31" s="92">
        <v>4.6214312992000002</v>
      </c>
      <c r="E31" s="91">
        <v>6422599</v>
      </c>
      <c r="F31" s="92">
        <v>4.6954726763999997</v>
      </c>
      <c r="G31" s="92">
        <v>4.6680237010000001</v>
      </c>
      <c r="H31" s="91">
        <v>7054762</v>
      </c>
      <c r="I31" s="92">
        <v>4.9075888282999998</v>
      </c>
      <c r="J31" s="93">
        <v>4.9075888282999998</v>
      </c>
      <c r="K31" s="94"/>
      <c r="L31" s="94"/>
    </row>
    <row r="32" spans="1:12" ht="18.899999999999999" customHeight="1" x14ac:dyDescent="0.25">
      <c r="A32" s="77" t="s">
        <v>418</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0" t="s">
        <v>466</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9" t="s">
        <v>441</v>
      </c>
      <c r="B1" s="61"/>
      <c r="C1" s="61"/>
      <c r="D1" s="61"/>
      <c r="E1" s="61"/>
      <c r="F1" s="61"/>
      <c r="G1" s="61"/>
      <c r="H1" s="61"/>
      <c r="I1" s="61"/>
      <c r="J1" s="61"/>
    </row>
    <row r="2" spans="1:16" s="62" customFormat="1" ht="18.899999999999999" customHeight="1" x14ac:dyDescent="0.3">
      <c r="A2" s="1" t="s">
        <v>461</v>
      </c>
      <c r="B2" s="63"/>
      <c r="C2" s="63"/>
      <c r="D2" s="63"/>
      <c r="E2" s="63"/>
      <c r="F2" s="63"/>
      <c r="G2" s="63"/>
      <c r="H2" s="63"/>
      <c r="I2" s="63"/>
      <c r="J2" s="63"/>
    </row>
    <row r="3" spans="1:16" s="66" customFormat="1" ht="54" customHeight="1" x14ac:dyDescent="0.3">
      <c r="A3" s="123" t="s">
        <v>473</v>
      </c>
      <c r="B3" s="64" t="s">
        <v>452</v>
      </c>
      <c r="C3" s="64" t="s">
        <v>455</v>
      </c>
      <c r="D3" s="64" t="s">
        <v>456</v>
      </c>
      <c r="E3" s="64" t="s">
        <v>453</v>
      </c>
      <c r="F3" s="64" t="s">
        <v>457</v>
      </c>
      <c r="G3" s="64" t="s">
        <v>458</v>
      </c>
      <c r="H3" s="64" t="s">
        <v>454</v>
      </c>
      <c r="I3" s="64" t="s">
        <v>459</v>
      </c>
      <c r="J3" s="65" t="s">
        <v>460</v>
      </c>
      <c r="O3" s="67"/>
      <c r="P3" s="67"/>
    </row>
    <row r="4" spans="1:16" s="62" customFormat="1" ht="18.899999999999999" customHeight="1" x14ac:dyDescent="0.3">
      <c r="A4" s="84" t="s">
        <v>322</v>
      </c>
      <c r="B4" s="69">
        <v>29255</v>
      </c>
      <c r="C4" s="70">
        <v>4.3091766091999997</v>
      </c>
      <c r="D4" s="70">
        <v>4.8213472674000002</v>
      </c>
      <c r="E4" s="69">
        <v>34680</v>
      </c>
      <c r="F4" s="70">
        <v>4.4461538461999996</v>
      </c>
      <c r="G4" s="70">
        <v>4.7536694141</v>
      </c>
      <c r="H4" s="69">
        <v>46078</v>
      </c>
      <c r="I4" s="70">
        <v>5.1067272525999998</v>
      </c>
      <c r="J4" s="85">
        <v>5.0785265044000001</v>
      </c>
    </row>
    <row r="5" spans="1:16" s="62" customFormat="1" ht="18.899999999999999" customHeight="1" x14ac:dyDescent="0.3">
      <c r="A5" s="84" t="s">
        <v>343</v>
      </c>
      <c r="B5" s="69">
        <v>31556</v>
      </c>
      <c r="C5" s="70">
        <v>4.4862098378999997</v>
      </c>
      <c r="D5" s="70">
        <v>4.9408174868000003</v>
      </c>
      <c r="E5" s="69">
        <v>34369</v>
      </c>
      <c r="F5" s="70">
        <v>4.1964590964999999</v>
      </c>
      <c r="G5" s="70">
        <v>4.4672249184000004</v>
      </c>
      <c r="H5" s="69">
        <v>41113</v>
      </c>
      <c r="I5" s="70">
        <v>3.8712806026000002</v>
      </c>
      <c r="J5" s="85">
        <v>4.2811864867000002</v>
      </c>
    </row>
    <row r="6" spans="1:16" s="62" customFormat="1" ht="18.899999999999999" customHeight="1" x14ac:dyDescent="0.3">
      <c r="A6" s="84" t="s">
        <v>323</v>
      </c>
      <c r="B6" s="69">
        <v>32847</v>
      </c>
      <c r="C6" s="70">
        <v>3.6071820778000001</v>
      </c>
      <c r="D6" s="70">
        <v>3.9398219136999999</v>
      </c>
      <c r="E6" s="69">
        <v>36695</v>
      </c>
      <c r="F6" s="70">
        <v>3.8691480388000001</v>
      </c>
      <c r="G6" s="70">
        <v>4.1138119851999999</v>
      </c>
      <c r="H6" s="69">
        <v>47971</v>
      </c>
      <c r="I6" s="70">
        <v>4.2896360546999999</v>
      </c>
      <c r="J6" s="85">
        <v>4.3391265287999996</v>
      </c>
    </row>
    <row r="7" spans="1:16" s="62" customFormat="1" ht="18.899999999999999" customHeight="1" x14ac:dyDescent="0.3">
      <c r="A7" s="84" t="s">
        <v>338</v>
      </c>
      <c r="B7" s="69">
        <v>7058</v>
      </c>
      <c r="C7" s="70">
        <v>3.3481973434999999</v>
      </c>
      <c r="D7" s="70">
        <v>3.454878334</v>
      </c>
      <c r="E7" s="69">
        <v>7342</v>
      </c>
      <c r="F7" s="70">
        <v>3.4878859857000002</v>
      </c>
      <c r="G7" s="70">
        <v>3.4318522545999999</v>
      </c>
      <c r="H7" s="69">
        <v>7277</v>
      </c>
      <c r="I7" s="70">
        <v>3.2099691222</v>
      </c>
      <c r="J7" s="85">
        <v>3.2656467817000001</v>
      </c>
    </row>
    <row r="8" spans="1:16" s="62" customFormat="1" ht="18.899999999999999" customHeight="1" x14ac:dyDescent="0.3">
      <c r="A8" s="84" t="s">
        <v>324</v>
      </c>
      <c r="B8" s="69">
        <v>34666</v>
      </c>
      <c r="C8" s="70">
        <v>2.8428735444000002</v>
      </c>
      <c r="D8" s="70">
        <v>3.3256467766000002</v>
      </c>
      <c r="E8" s="69">
        <v>47701</v>
      </c>
      <c r="F8" s="70">
        <v>3.2007649467000001</v>
      </c>
      <c r="G8" s="70">
        <v>3.7512691990000002</v>
      </c>
      <c r="H8" s="69">
        <v>52781</v>
      </c>
      <c r="I8" s="70">
        <v>3.04792978</v>
      </c>
      <c r="J8" s="85">
        <v>3.4880317907</v>
      </c>
    </row>
    <row r="9" spans="1:16" s="62" customFormat="1" ht="18.899999999999999" customHeight="1" x14ac:dyDescent="0.3">
      <c r="A9" s="84" t="s">
        <v>339</v>
      </c>
      <c r="B9" s="69">
        <v>41169</v>
      </c>
      <c r="C9" s="70">
        <v>3.8551362487</v>
      </c>
      <c r="D9" s="70">
        <v>4.3588463065000003</v>
      </c>
      <c r="E9" s="69">
        <v>54872</v>
      </c>
      <c r="F9" s="70">
        <v>4.1406580139000004</v>
      </c>
      <c r="G9" s="70">
        <v>4.3459283484000002</v>
      </c>
      <c r="H9" s="69">
        <v>72494</v>
      </c>
      <c r="I9" s="70">
        <v>4.5812689584999999</v>
      </c>
      <c r="J9" s="85">
        <v>4.7652125332999997</v>
      </c>
    </row>
    <row r="10" spans="1:16" s="62" customFormat="1" ht="18.899999999999999" customHeight="1" x14ac:dyDescent="0.3">
      <c r="A10" s="84" t="s">
        <v>325</v>
      </c>
      <c r="B10" s="69">
        <v>31080</v>
      </c>
      <c r="C10" s="70">
        <v>3.2571787885000001</v>
      </c>
      <c r="D10" s="70">
        <v>3.5616743729000002</v>
      </c>
      <c r="E10" s="69">
        <v>37357</v>
      </c>
      <c r="F10" s="70">
        <v>3.7991457338000001</v>
      </c>
      <c r="G10" s="70">
        <v>4.0409125139000004</v>
      </c>
      <c r="H10" s="69">
        <v>29165</v>
      </c>
      <c r="I10" s="70">
        <v>2.8401012756999999</v>
      </c>
      <c r="J10" s="85">
        <v>3.0791463657999998</v>
      </c>
    </row>
    <row r="11" spans="1:16" s="62" customFormat="1" ht="18.899999999999999" customHeight="1" x14ac:dyDescent="0.3">
      <c r="A11" s="84" t="s">
        <v>326</v>
      </c>
      <c r="B11" s="69">
        <v>14544</v>
      </c>
      <c r="C11" s="70">
        <v>2.4333277564000002</v>
      </c>
      <c r="D11" s="70">
        <v>3.0661442795</v>
      </c>
      <c r="E11" s="69">
        <v>15385</v>
      </c>
      <c r="F11" s="70">
        <v>2.6705433085000001</v>
      </c>
      <c r="G11" s="70">
        <v>3.3867103173999999</v>
      </c>
      <c r="H11" s="69">
        <v>16483</v>
      </c>
      <c r="I11" s="70">
        <v>1.9471943296000001</v>
      </c>
      <c r="J11" s="85">
        <v>2.3403323727999998</v>
      </c>
    </row>
    <row r="12" spans="1:16" s="62" customFormat="1" ht="18.899999999999999" customHeight="1" x14ac:dyDescent="0.3">
      <c r="A12" s="84" t="s">
        <v>208</v>
      </c>
      <c r="B12" s="69">
        <v>12511</v>
      </c>
      <c r="C12" s="70">
        <v>2.9299765808</v>
      </c>
      <c r="D12" s="70">
        <v>2.9133407557000002</v>
      </c>
      <c r="E12" s="69">
        <v>15220</v>
      </c>
      <c r="F12" s="70">
        <v>3.4535965509</v>
      </c>
      <c r="G12" s="70">
        <v>3.5397365731999999</v>
      </c>
      <c r="H12" s="69">
        <v>16130</v>
      </c>
      <c r="I12" s="70">
        <v>3.5924276168999998</v>
      </c>
      <c r="J12" s="85">
        <v>3.5935210581999999</v>
      </c>
    </row>
    <row r="13" spans="1:16" s="62" customFormat="1" ht="18.899999999999999" customHeight="1" x14ac:dyDescent="0.3">
      <c r="A13" s="84" t="s">
        <v>327</v>
      </c>
      <c r="B13" s="69">
        <v>34685</v>
      </c>
      <c r="C13" s="70">
        <v>3.8461964959000001</v>
      </c>
      <c r="D13" s="70">
        <v>3.8512939922</v>
      </c>
      <c r="E13" s="69">
        <v>41292</v>
      </c>
      <c r="F13" s="70">
        <v>4.0104895105000002</v>
      </c>
      <c r="G13" s="70">
        <v>3.9466379380999999</v>
      </c>
      <c r="H13" s="69">
        <v>40782</v>
      </c>
      <c r="I13" s="70">
        <v>3.5496561929000001</v>
      </c>
      <c r="J13" s="85">
        <v>3.5303215519000002</v>
      </c>
    </row>
    <row r="14" spans="1:16" s="62" customFormat="1" ht="18.899999999999999" customHeight="1" x14ac:dyDescent="0.3">
      <c r="A14" s="84" t="s">
        <v>340</v>
      </c>
      <c r="B14" s="69">
        <v>37224</v>
      </c>
      <c r="C14" s="70">
        <v>3.6670278789999999</v>
      </c>
      <c r="D14" s="70">
        <v>3.8389919510000001</v>
      </c>
      <c r="E14" s="69">
        <v>49412</v>
      </c>
      <c r="F14" s="70">
        <v>3.6343042071</v>
      </c>
      <c r="G14" s="70">
        <v>3.7890009449000002</v>
      </c>
      <c r="H14" s="69">
        <v>52517</v>
      </c>
      <c r="I14" s="70">
        <v>3.6374151545000002</v>
      </c>
      <c r="J14" s="85">
        <v>3.6861017940999998</v>
      </c>
    </row>
    <row r="15" spans="1:16" s="62" customFormat="1" ht="18.899999999999999" customHeight="1" x14ac:dyDescent="0.3">
      <c r="A15" s="84" t="s">
        <v>328</v>
      </c>
      <c r="B15" s="69">
        <v>67938</v>
      </c>
      <c r="C15" s="70">
        <v>3.2714402657999999</v>
      </c>
      <c r="D15" s="70">
        <v>3.5341781466</v>
      </c>
      <c r="E15" s="69">
        <v>82307</v>
      </c>
      <c r="F15" s="70">
        <v>3.8765542577000001</v>
      </c>
      <c r="G15" s="70">
        <v>4.0020702699999999</v>
      </c>
      <c r="H15" s="69">
        <v>89095</v>
      </c>
      <c r="I15" s="70">
        <v>3.8139982877</v>
      </c>
      <c r="J15" s="85">
        <v>3.8826438507000001</v>
      </c>
    </row>
    <row r="16" spans="1:16" s="62" customFormat="1" ht="18.899999999999999" customHeight="1" x14ac:dyDescent="0.3">
      <c r="A16" s="84" t="s">
        <v>341</v>
      </c>
      <c r="B16" s="69">
        <v>12659</v>
      </c>
      <c r="C16" s="70">
        <v>2.990550437</v>
      </c>
      <c r="D16" s="70">
        <v>2.894537524</v>
      </c>
      <c r="E16" s="69">
        <v>17438</v>
      </c>
      <c r="F16" s="70">
        <v>3.9265931097000002</v>
      </c>
      <c r="G16" s="70">
        <v>3.7851709694000002</v>
      </c>
      <c r="H16" s="69">
        <v>16025</v>
      </c>
      <c r="I16" s="70">
        <v>3.4088491809999999</v>
      </c>
      <c r="J16" s="85">
        <v>3.1673932708999999</v>
      </c>
    </row>
    <row r="17" spans="1:16" s="62" customFormat="1" ht="18.899999999999999" customHeight="1" x14ac:dyDescent="0.3">
      <c r="A17" s="84" t="s">
        <v>329</v>
      </c>
      <c r="B17" s="69">
        <v>11203</v>
      </c>
      <c r="C17" s="70">
        <v>4.0154121863999999</v>
      </c>
      <c r="D17" s="70">
        <v>3.9684236052999999</v>
      </c>
      <c r="E17" s="69">
        <v>11534</v>
      </c>
      <c r="F17" s="70">
        <v>4.0512820513000003</v>
      </c>
      <c r="G17" s="70">
        <v>4.014731233</v>
      </c>
      <c r="H17" s="69">
        <v>11628</v>
      </c>
      <c r="I17" s="70">
        <v>4.0277104259999996</v>
      </c>
      <c r="J17" s="85">
        <v>3.9509710838999998</v>
      </c>
    </row>
    <row r="18" spans="1:16" s="62" customFormat="1" ht="18.899999999999999" customHeight="1" x14ac:dyDescent="0.3">
      <c r="A18" s="84" t="s">
        <v>330</v>
      </c>
      <c r="B18" s="69">
        <v>24000</v>
      </c>
      <c r="C18" s="70">
        <v>4.2275849920999997</v>
      </c>
      <c r="D18" s="70">
        <v>3.9324042450999999</v>
      </c>
      <c r="E18" s="69">
        <v>22319</v>
      </c>
      <c r="F18" s="70">
        <v>3.8428030302999998</v>
      </c>
      <c r="G18" s="70">
        <v>3.5868691990000001</v>
      </c>
      <c r="H18" s="69">
        <v>21129</v>
      </c>
      <c r="I18" s="70">
        <v>3.5516893596000001</v>
      </c>
      <c r="J18" s="85">
        <v>3.2148103466000002</v>
      </c>
    </row>
    <row r="19" spans="1:16" s="62" customFormat="1" ht="18.899999999999999" customHeight="1" x14ac:dyDescent="0.3">
      <c r="A19" s="84" t="s">
        <v>331</v>
      </c>
      <c r="B19" s="69">
        <v>12768</v>
      </c>
      <c r="C19" s="70">
        <v>3.2983725135999999</v>
      </c>
      <c r="D19" s="70">
        <v>2.9541600698999999</v>
      </c>
      <c r="E19" s="69">
        <v>16145</v>
      </c>
      <c r="F19" s="70">
        <v>3.9707329069999999</v>
      </c>
      <c r="G19" s="70">
        <v>3.5117347826</v>
      </c>
      <c r="H19" s="69">
        <v>17144</v>
      </c>
      <c r="I19" s="70">
        <v>3.9249084248999999</v>
      </c>
      <c r="J19" s="85">
        <v>3.3587013363999998</v>
      </c>
    </row>
    <row r="20" spans="1:16" s="62" customFormat="1" ht="18.899999999999999" customHeight="1" x14ac:dyDescent="0.3">
      <c r="A20" s="84" t="s">
        <v>332</v>
      </c>
      <c r="B20" s="69">
        <v>16675</v>
      </c>
      <c r="C20" s="70">
        <v>3.3336665334000002</v>
      </c>
      <c r="D20" s="70">
        <v>3.3870970223999999</v>
      </c>
      <c r="E20" s="69">
        <v>18442</v>
      </c>
      <c r="F20" s="70">
        <v>3.5609190964000002</v>
      </c>
      <c r="G20" s="70">
        <v>3.5618062273</v>
      </c>
      <c r="H20" s="69">
        <v>18937</v>
      </c>
      <c r="I20" s="70">
        <v>3.2633120799999999</v>
      </c>
      <c r="J20" s="85">
        <v>3.2330978815</v>
      </c>
    </row>
    <row r="21" spans="1:16" s="62" customFormat="1" ht="18.899999999999999" customHeight="1" x14ac:dyDescent="0.3">
      <c r="A21" s="84" t="s">
        <v>333</v>
      </c>
      <c r="B21" s="69">
        <v>17234</v>
      </c>
      <c r="C21" s="70">
        <v>3.7343445286999999</v>
      </c>
      <c r="D21" s="70">
        <v>3.8627510379999999</v>
      </c>
      <c r="E21" s="69">
        <v>18487</v>
      </c>
      <c r="F21" s="70">
        <v>4.0954807266</v>
      </c>
      <c r="G21" s="70">
        <v>3.9256406063</v>
      </c>
      <c r="H21" s="69">
        <v>14468</v>
      </c>
      <c r="I21" s="70">
        <v>3.0901324219999999</v>
      </c>
      <c r="J21" s="85">
        <v>2.8410175521999999</v>
      </c>
    </row>
    <row r="22" spans="1:16" s="62" customFormat="1" ht="18.899999999999999" customHeight="1" x14ac:dyDescent="0.3">
      <c r="A22" s="84" t="s">
        <v>342</v>
      </c>
      <c r="B22" s="69">
        <v>36321</v>
      </c>
      <c r="C22" s="70">
        <v>4.5761622779</v>
      </c>
      <c r="D22" s="70">
        <v>4.4670455141999996</v>
      </c>
      <c r="E22" s="69">
        <v>34305</v>
      </c>
      <c r="F22" s="70">
        <v>4.2456683167999998</v>
      </c>
      <c r="G22" s="70">
        <v>4.0396864407999997</v>
      </c>
      <c r="H22" s="69">
        <v>33684</v>
      </c>
      <c r="I22" s="70">
        <v>3.8553279157999998</v>
      </c>
      <c r="J22" s="85">
        <v>3.6399247607</v>
      </c>
    </row>
    <row r="23" spans="1:16" s="62" customFormat="1" ht="18.899999999999999" customHeight="1" x14ac:dyDescent="0.3">
      <c r="A23" s="84" t="s">
        <v>334</v>
      </c>
      <c r="B23" s="69">
        <v>48672</v>
      </c>
      <c r="C23" s="70">
        <v>3.293321605</v>
      </c>
      <c r="D23" s="70">
        <v>3.6197386877</v>
      </c>
      <c r="E23" s="69">
        <v>59142</v>
      </c>
      <c r="F23" s="70">
        <v>3.4313065676000001</v>
      </c>
      <c r="G23" s="70">
        <v>3.7651055433999998</v>
      </c>
      <c r="H23" s="69">
        <v>50444</v>
      </c>
      <c r="I23" s="70">
        <v>3.0254903137000002</v>
      </c>
      <c r="J23" s="85">
        <v>3.2528632615999999</v>
      </c>
    </row>
    <row r="24" spans="1:16" s="62" customFormat="1" ht="18.899999999999999" customHeight="1" x14ac:dyDescent="0.3">
      <c r="A24" s="84" t="s">
        <v>335</v>
      </c>
      <c r="B24" s="69">
        <v>26401</v>
      </c>
      <c r="C24" s="70">
        <v>3.6370023419000002</v>
      </c>
      <c r="D24" s="70">
        <v>3.7228653462999999</v>
      </c>
      <c r="E24" s="69">
        <v>27769</v>
      </c>
      <c r="F24" s="70">
        <v>3.6980956186</v>
      </c>
      <c r="G24" s="70">
        <v>3.8516290589</v>
      </c>
      <c r="H24" s="69">
        <v>31145</v>
      </c>
      <c r="I24" s="70">
        <v>3.9260052942999999</v>
      </c>
      <c r="J24" s="85">
        <v>4.0111435273999998</v>
      </c>
    </row>
    <row r="25" spans="1:16" s="62" customFormat="1" ht="18.899999999999999" customHeight="1" x14ac:dyDescent="0.3">
      <c r="A25" s="84" t="s">
        <v>336</v>
      </c>
      <c r="B25" s="69">
        <v>60356</v>
      </c>
      <c r="C25" s="70">
        <v>4.0602758156999998</v>
      </c>
      <c r="D25" s="70">
        <v>4.0775241200999996</v>
      </c>
      <c r="E25" s="69">
        <v>67305</v>
      </c>
      <c r="F25" s="70">
        <v>4.3230136809999999</v>
      </c>
      <c r="G25" s="70">
        <v>4.2971695733999997</v>
      </c>
      <c r="H25" s="69">
        <v>78016</v>
      </c>
      <c r="I25" s="70">
        <v>4.9218345846</v>
      </c>
      <c r="J25" s="85">
        <v>4.8774053838000002</v>
      </c>
    </row>
    <row r="26" spans="1:16" s="62" customFormat="1" ht="18.899999999999999" customHeight="1" x14ac:dyDescent="0.3">
      <c r="A26" s="84" t="s">
        <v>337</v>
      </c>
      <c r="B26" s="69">
        <v>21561</v>
      </c>
      <c r="C26" s="70">
        <v>3.4831987076000002</v>
      </c>
      <c r="D26" s="70">
        <v>3.7220457314000002</v>
      </c>
      <c r="E26" s="69">
        <v>22322</v>
      </c>
      <c r="F26" s="70">
        <v>3.5801122693999998</v>
      </c>
      <c r="G26" s="70">
        <v>3.7912049118</v>
      </c>
      <c r="H26" s="69">
        <v>22528</v>
      </c>
      <c r="I26" s="70">
        <v>3.4341463415</v>
      </c>
      <c r="J26" s="85">
        <v>3.6693564197000001</v>
      </c>
    </row>
    <row r="27" spans="1:16" s="62" customFormat="1" ht="18.899999999999999" customHeight="1" x14ac:dyDescent="0.3">
      <c r="A27" s="86" t="s">
        <v>172</v>
      </c>
      <c r="B27" s="87">
        <v>662383</v>
      </c>
      <c r="C27" s="88">
        <v>3.5832959162</v>
      </c>
      <c r="D27" s="88">
        <v>3.8088738459</v>
      </c>
      <c r="E27" s="87">
        <v>771840</v>
      </c>
      <c r="F27" s="88">
        <v>3.8145129804</v>
      </c>
      <c r="G27" s="88">
        <v>3.9120430675</v>
      </c>
      <c r="H27" s="87">
        <v>827034</v>
      </c>
      <c r="I27" s="88">
        <v>3.7105195860000002</v>
      </c>
      <c r="J27" s="89">
        <v>3.874362428</v>
      </c>
    </row>
    <row r="28" spans="1:16" ht="18.899999999999999" customHeight="1" x14ac:dyDescent="0.25">
      <c r="A28" s="90" t="s">
        <v>29</v>
      </c>
      <c r="B28" s="91">
        <v>5827782</v>
      </c>
      <c r="C28" s="92">
        <v>4.5443594575999997</v>
      </c>
      <c r="D28" s="92">
        <v>4.6214312992000002</v>
      </c>
      <c r="E28" s="91">
        <v>6422599</v>
      </c>
      <c r="F28" s="92">
        <v>4.6954726763999997</v>
      </c>
      <c r="G28" s="92">
        <v>4.6680237010000001</v>
      </c>
      <c r="H28" s="91">
        <v>7054762</v>
      </c>
      <c r="I28" s="92">
        <v>4.9075888282999998</v>
      </c>
      <c r="J28" s="93">
        <v>4.9075888282999998</v>
      </c>
      <c r="K28" s="94"/>
      <c r="L28" s="94"/>
    </row>
    <row r="29" spans="1:16" ht="18.899999999999999" customHeight="1" x14ac:dyDescent="0.25">
      <c r="A29" s="77" t="s">
        <v>418</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0" t="s">
        <v>466</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9" t="s">
        <v>442</v>
      </c>
      <c r="B1" s="61"/>
      <c r="C1" s="61"/>
      <c r="D1" s="61"/>
      <c r="E1" s="61"/>
      <c r="F1" s="61"/>
      <c r="G1" s="61"/>
      <c r="H1" s="61"/>
      <c r="I1" s="61"/>
      <c r="J1" s="61"/>
    </row>
    <row r="2" spans="1:16" s="62" customFormat="1" ht="18.899999999999999" customHeight="1" x14ac:dyDescent="0.3">
      <c r="A2" s="1" t="s">
        <v>461</v>
      </c>
      <c r="B2" s="63"/>
      <c r="C2" s="63"/>
      <c r="D2" s="63"/>
      <c r="E2" s="63"/>
      <c r="F2" s="63"/>
      <c r="G2" s="63"/>
      <c r="H2" s="63"/>
      <c r="I2" s="63"/>
      <c r="J2" s="63"/>
    </row>
    <row r="3" spans="1:16" s="66" customFormat="1" ht="54" customHeight="1" x14ac:dyDescent="0.3">
      <c r="A3" s="123" t="s">
        <v>473</v>
      </c>
      <c r="B3" s="64" t="s">
        <v>452</v>
      </c>
      <c r="C3" s="64" t="s">
        <v>455</v>
      </c>
      <c r="D3" s="64" t="s">
        <v>456</v>
      </c>
      <c r="E3" s="64" t="s">
        <v>453</v>
      </c>
      <c r="F3" s="64" t="s">
        <v>457</v>
      </c>
      <c r="G3" s="64" t="s">
        <v>458</v>
      </c>
      <c r="H3" s="64" t="s">
        <v>454</v>
      </c>
      <c r="I3" s="64" t="s">
        <v>459</v>
      </c>
      <c r="J3" s="65" t="s">
        <v>460</v>
      </c>
      <c r="O3" s="67"/>
      <c r="P3" s="67"/>
    </row>
    <row r="4" spans="1:16" s="62" customFormat="1" ht="18.899999999999999" customHeight="1" x14ac:dyDescent="0.3">
      <c r="A4" s="84" t="s">
        <v>344</v>
      </c>
      <c r="B4" s="69">
        <v>55198</v>
      </c>
      <c r="C4" s="70">
        <v>4.0673494952000002</v>
      </c>
      <c r="D4" s="70">
        <v>4.1046045457</v>
      </c>
      <c r="E4" s="69">
        <v>67283</v>
      </c>
      <c r="F4" s="70">
        <v>4.5674428077</v>
      </c>
      <c r="G4" s="70">
        <v>4.7496729152999997</v>
      </c>
      <c r="H4" s="69">
        <v>83168</v>
      </c>
      <c r="I4" s="70">
        <v>4.9878853305000002</v>
      </c>
      <c r="J4" s="85">
        <v>4.8503437415999997</v>
      </c>
    </row>
    <row r="5" spans="1:16" s="62" customFormat="1" ht="18.899999999999999" customHeight="1" x14ac:dyDescent="0.3">
      <c r="A5" s="84" t="s">
        <v>352</v>
      </c>
      <c r="B5" s="69">
        <v>40596</v>
      </c>
      <c r="C5" s="70">
        <v>5.1199394626999997</v>
      </c>
      <c r="D5" s="70">
        <v>4.4516380383999996</v>
      </c>
      <c r="E5" s="69">
        <v>45232</v>
      </c>
      <c r="F5" s="70">
        <v>5.6575359599999997</v>
      </c>
      <c r="G5" s="70">
        <v>4.9082162477000004</v>
      </c>
      <c r="H5" s="69">
        <v>51028</v>
      </c>
      <c r="I5" s="70">
        <v>6.2389045116000004</v>
      </c>
      <c r="J5" s="85">
        <v>5.1288476131999996</v>
      </c>
    </row>
    <row r="6" spans="1:16" s="62" customFormat="1" ht="18.899999999999999" customHeight="1" x14ac:dyDescent="0.3">
      <c r="A6" s="84" t="s">
        <v>345</v>
      </c>
      <c r="B6" s="69">
        <v>35659</v>
      </c>
      <c r="C6" s="70">
        <v>4.3662299498000001</v>
      </c>
      <c r="D6" s="70">
        <v>4.2920935980000001</v>
      </c>
      <c r="E6" s="69">
        <v>41512</v>
      </c>
      <c r="F6" s="70">
        <v>4.7344890510999997</v>
      </c>
      <c r="G6" s="70">
        <v>4.5173775442000004</v>
      </c>
      <c r="H6" s="69">
        <v>46965</v>
      </c>
      <c r="I6" s="70">
        <v>5.0663430420999997</v>
      </c>
      <c r="J6" s="85">
        <v>4.7285689614999997</v>
      </c>
    </row>
    <row r="7" spans="1:16" s="62" customFormat="1" ht="18.899999999999999" customHeight="1" x14ac:dyDescent="0.3">
      <c r="A7" s="84" t="s">
        <v>353</v>
      </c>
      <c r="B7" s="69">
        <v>72147</v>
      </c>
      <c r="C7" s="70">
        <v>4.3789147851000001</v>
      </c>
      <c r="D7" s="70">
        <v>4.3469107516000003</v>
      </c>
      <c r="E7" s="69">
        <v>78784</v>
      </c>
      <c r="F7" s="70">
        <v>4.7038032121000004</v>
      </c>
      <c r="G7" s="70">
        <v>4.5119401444999996</v>
      </c>
      <c r="H7" s="69">
        <v>91291</v>
      </c>
      <c r="I7" s="70">
        <v>5.2487207497000004</v>
      </c>
      <c r="J7" s="85">
        <v>4.8873890169000003</v>
      </c>
    </row>
    <row r="8" spans="1:16" s="62" customFormat="1" ht="18.899999999999999" customHeight="1" x14ac:dyDescent="0.3">
      <c r="A8" s="84" t="s">
        <v>354</v>
      </c>
      <c r="B8" s="69">
        <v>17204</v>
      </c>
      <c r="C8" s="70">
        <v>3.4903631568</v>
      </c>
      <c r="D8" s="70">
        <v>3.4174527601000002</v>
      </c>
      <c r="E8" s="69">
        <v>12147</v>
      </c>
      <c r="F8" s="70">
        <v>2.4129916567</v>
      </c>
      <c r="G8" s="70">
        <v>2.2472288953000001</v>
      </c>
      <c r="H8" s="69">
        <v>20097</v>
      </c>
      <c r="I8" s="70">
        <v>3.7818968761999998</v>
      </c>
      <c r="J8" s="85">
        <v>3.6391729932999999</v>
      </c>
    </row>
    <row r="9" spans="1:16" s="62" customFormat="1" ht="18.899999999999999" customHeight="1" x14ac:dyDescent="0.3">
      <c r="A9" s="84" t="s">
        <v>355</v>
      </c>
      <c r="B9" s="69">
        <v>85278</v>
      </c>
      <c r="C9" s="70">
        <v>4.5870582539999996</v>
      </c>
      <c r="D9" s="70">
        <v>4.8699128566000001</v>
      </c>
      <c r="E9" s="69">
        <v>90591</v>
      </c>
      <c r="F9" s="70">
        <v>4.7281315240000001</v>
      </c>
      <c r="G9" s="70">
        <v>4.7416459716999997</v>
      </c>
      <c r="H9" s="69">
        <v>102095</v>
      </c>
      <c r="I9" s="70">
        <v>5.1090927288000003</v>
      </c>
      <c r="J9" s="85">
        <v>5.1384445917999999</v>
      </c>
    </row>
    <row r="10" spans="1:16" s="62" customFormat="1" ht="18.899999999999999" customHeight="1" x14ac:dyDescent="0.3">
      <c r="A10" s="84" t="s">
        <v>346</v>
      </c>
      <c r="B10" s="69">
        <v>15485</v>
      </c>
      <c r="C10" s="70">
        <v>4.4293478260999999</v>
      </c>
      <c r="D10" s="70">
        <v>4.5475144905000002</v>
      </c>
      <c r="E10" s="69">
        <v>15888</v>
      </c>
      <c r="F10" s="70">
        <v>4.5459227467999996</v>
      </c>
      <c r="G10" s="70">
        <v>4.3132578138</v>
      </c>
      <c r="H10" s="69">
        <v>16150</v>
      </c>
      <c r="I10" s="70">
        <v>4.5685997170999997</v>
      </c>
      <c r="J10" s="85">
        <v>4.2951841780000004</v>
      </c>
    </row>
    <row r="11" spans="1:16" s="62" customFormat="1" ht="18.899999999999999" customHeight="1" x14ac:dyDescent="0.3">
      <c r="A11" s="84" t="s">
        <v>347</v>
      </c>
      <c r="B11" s="69">
        <v>35703</v>
      </c>
      <c r="C11" s="70">
        <v>6.0729715938000002</v>
      </c>
      <c r="D11" s="70">
        <v>4.9615664401000004</v>
      </c>
      <c r="E11" s="69">
        <v>37035</v>
      </c>
      <c r="F11" s="70">
        <v>6.1694152924000001</v>
      </c>
      <c r="G11" s="70">
        <v>4.9568015186999999</v>
      </c>
      <c r="H11" s="69">
        <v>42060</v>
      </c>
      <c r="I11" s="70">
        <v>6.6677235256999996</v>
      </c>
      <c r="J11" s="85">
        <v>5.5835087146999998</v>
      </c>
    </row>
    <row r="12" spans="1:16" s="62" customFormat="1" ht="18.899999999999999" customHeight="1" x14ac:dyDescent="0.3">
      <c r="A12" s="84" t="s">
        <v>348</v>
      </c>
      <c r="B12" s="69">
        <v>41296</v>
      </c>
      <c r="C12" s="70">
        <v>4.7741040461999997</v>
      </c>
      <c r="D12" s="70">
        <v>5.2527121701999997</v>
      </c>
      <c r="E12" s="69">
        <v>45871</v>
      </c>
      <c r="F12" s="70">
        <v>4.8387130801999998</v>
      </c>
      <c r="G12" s="70">
        <v>5.0168309147999999</v>
      </c>
      <c r="H12" s="69">
        <v>52021</v>
      </c>
      <c r="I12" s="70">
        <v>5.1116242508000003</v>
      </c>
      <c r="J12" s="85">
        <v>5.2189076722000003</v>
      </c>
    </row>
    <row r="13" spans="1:16" s="62" customFormat="1" ht="18.899999999999999" customHeight="1" x14ac:dyDescent="0.3">
      <c r="A13" s="84" t="s">
        <v>349</v>
      </c>
      <c r="B13" s="69">
        <v>17221</v>
      </c>
      <c r="C13" s="70">
        <v>4.1416546416999998</v>
      </c>
      <c r="D13" s="70">
        <v>3.8332293092</v>
      </c>
      <c r="E13" s="69">
        <v>18300</v>
      </c>
      <c r="F13" s="70">
        <v>4.4385156438999998</v>
      </c>
      <c r="G13" s="70">
        <v>3.9921083933000001</v>
      </c>
      <c r="H13" s="69">
        <v>19357</v>
      </c>
      <c r="I13" s="70">
        <v>4.5300725485999997</v>
      </c>
      <c r="J13" s="85">
        <v>3.9797555470999999</v>
      </c>
    </row>
    <row r="14" spans="1:16" s="62" customFormat="1" ht="18.899999999999999" customHeight="1" x14ac:dyDescent="0.3">
      <c r="A14" s="84" t="s">
        <v>356</v>
      </c>
      <c r="B14" s="69">
        <v>24479</v>
      </c>
      <c r="C14" s="70">
        <v>3.7584830339000002</v>
      </c>
      <c r="D14" s="70">
        <v>3.8407006817</v>
      </c>
      <c r="E14" s="69">
        <v>21195</v>
      </c>
      <c r="F14" s="70">
        <v>2.9987266553</v>
      </c>
      <c r="G14" s="70">
        <v>3.0913086634</v>
      </c>
      <c r="H14" s="69">
        <v>25842</v>
      </c>
      <c r="I14" s="70">
        <v>3.4529663282</v>
      </c>
      <c r="J14" s="85">
        <v>3.5656909162999999</v>
      </c>
    </row>
    <row r="15" spans="1:16" s="62" customFormat="1" ht="18.899999999999999" customHeight="1" x14ac:dyDescent="0.3">
      <c r="A15" s="84" t="s">
        <v>350</v>
      </c>
      <c r="B15" s="69">
        <v>52371</v>
      </c>
      <c r="C15" s="70">
        <v>5.3576470587999996</v>
      </c>
      <c r="D15" s="70">
        <v>5.1239722716999996</v>
      </c>
      <c r="E15" s="69">
        <v>54190</v>
      </c>
      <c r="F15" s="70">
        <v>5.2306949807000001</v>
      </c>
      <c r="G15" s="70">
        <v>4.8640810617000003</v>
      </c>
      <c r="H15" s="69">
        <v>60476</v>
      </c>
      <c r="I15" s="70">
        <v>5.7443009118999999</v>
      </c>
      <c r="J15" s="85">
        <v>5.2147855829000003</v>
      </c>
    </row>
    <row r="16" spans="1:16" s="62" customFormat="1" ht="18.899999999999999" customHeight="1" x14ac:dyDescent="0.3">
      <c r="A16" s="84" t="s">
        <v>357</v>
      </c>
      <c r="B16" s="69">
        <v>31488</v>
      </c>
      <c r="C16" s="70">
        <v>4.6231096755000003</v>
      </c>
      <c r="D16" s="70">
        <v>4.5421408231999996</v>
      </c>
      <c r="E16" s="69">
        <v>26057</v>
      </c>
      <c r="F16" s="70">
        <v>4.0905808477000001</v>
      </c>
      <c r="G16" s="70">
        <v>4.0528548644000004</v>
      </c>
      <c r="H16" s="69">
        <v>26316</v>
      </c>
      <c r="I16" s="70">
        <v>3.5055281737000001</v>
      </c>
      <c r="J16" s="85">
        <v>3.5222698695000001</v>
      </c>
    </row>
    <row r="17" spans="1:16" s="62" customFormat="1" ht="18.899999999999999" customHeight="1" x14ac:dyDescent="0.3">
      <c r="A17" s="84" t="s">
        <v>358</v>
      </c>
      <c r="B17" s="69">
        <v>36372</v>
      </c>
      <c r="C17" s="70">
        <v>5.8522928398999996</v>
      </c>
      <c r="D17" s="70">
        <v>5.9639700902000001</v>
      </c>
      <c r="E17" s="69">
        <v>32770</v>
      </c>
      <c r="F17" s="70">
        <v>5.3154906732000002</v>
      </c>
      <c r="G17" s="70">
        <v>5.3983144005000003</v>
      </c>
      <c r="H17" s="69">
        <v>35119</v>
      </c>
      <c r="I17" s="70">
        <v>5.7543830903000002</v>
      </c>
      <c r="J17" s="85">
        <v>5.8373366024999997</v>
      </c>
    </row>
    <row r="18" spans="1:16" s="62" customFormat="1" ht="18.899999999999999" customHeight="1" x14ac:dyDescent="0.3">
      <c r="A18" s="84" t="s">
        <v>351</v>
      </c>
      <c r="B18" s="69">
        <v>7394</v>
      </c>
      <c r="C18" s="70">
        <v>2.1241022694999998</v>
      </c>
      <c r="D18" s="70">
        <v>2.6264807719999999</v>
      </c>
      <c r="E18" s="69">
        <v>7503</v>
      </c>
      <c r="F18" s="70">
        <v>2.0427443507</v>
      </c>
      <c r="G18" s="70">
        <v>2.4914285430000001</v>
      </c>
      <c r="H18" s="69">
        <v>6910</v>
      </c>
      <c r="I18" s="70">
        <v>1.7713406818999999</v>
      </c>
      <c r="J18" s="85">
        <v>2.1559459944000001</v>
      </c>
    </row>
    <row r="19" spans="1:16" s="62" customFormat="1" ht="18.899999999999999" customHeight="1" x14ac:dyDescent="0.3">
      <c r="A19" s="86" t="s">
        <v>47</v>
      </c>
      <c r="B19" s="87">
        <v>567891</v>
      </c>
      <c r="C19" s="88">
        <v>4.556213445</v>
      </c>
      <c r="D19" s="88">
        <v>4.5840313142999998</v>
      </c>
      <c r="E19" s="87">
        <v>594358</v>
      </c>
      <c r="F19" s="88">
        <v>4.6012200598000002</v>
      </c>
      <c r="G19" s="88">
        <v>4.4773681159000001</v>
      </c>
      <c r="H19" s="87">
        <v>678895</v>
      </c>
      <c r="I19" s="88">
        <v>4.9688938659000002</v>
      </c>
      <c r="J19" s="89">
        <v>4.8004154690999998</v>
      </c>
    </row>
    <row r="20" spans="1:16" ht="18.899999999999999" customHeight="1" x14ac:dyDescent="0.25">
      <c r="A20" s="90" t="s">
        <v>29</v>
      </c>
      <c r="B20" s="91">
        <v>5827782</v>
      </c>
      <c r="C20" s="92">
        <v>4.5443594575999997</v>
      </c>
      <c r="D20" s="92">
        <v>4.6214312992000002</v>
      </c>
      <c r="E20" s="91">
        <v>6422599</v>
      </c>
      <c r="F20" s="92">
        <v>4.6954726763999997</v>
      </c>
      <c r="G20" s="92">
        <v>4.6680237010000001</v>
      </c>
      <c r="H20" s="91">
        <v>7054762</v>
      </c>
      <c r="I20" s="92">
        <v>4.9075888282999998</v>
      </c>
      <c r="J20" s="93">
        <v>4.9075888282999998</v>
      </c>
      <c r="K20" s="94"/>
      <c r="L20" s="94"/>
    </row>
    <row r="21" spans="1:16" ht="18.899999999999999" customHeight="1" x14ac:dyDescent="0.25">
      <c r="A21" s="77" t="s">
        <v>418</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0" t="s">
        <v>466</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9" t="s">
        <v>443</v>
      </c>
      <c r="B1" s="61"/>
      <c r="C1" s="61"/>
      <c r="D1" s="61"/>
      <c r="E1" s="61"/>
      <c r="F1" s="61"/>
      <c r="G1" s="61"/>
      <c r="H1" s="61"/>
      <c r="I1" s="61"/>
      <c r="J1" s="61"/>
    </row>
    <row r="2" spans="1:16" s="62" customFormat="1" ht="18.899999999999999" customHeight="1" x14ac:dyDescent="0.3">
      <c r="A2" s="1" t="s">
        <v>461</v>
      </c>
      <c r="B2" s="63"/>
      <c r="C2" s="63"/>
      <c r="D2" s="63"/>
      <c r="E2" s="63"/>
      <c r="F2" s="63"/>
      <c r="G2" s="63"/>
      <c r="H2" s="63"/>
      <c r="I2" s="63"/>
      <c r="J2" s="63"/>
    </row>
    <row r="3" spans="1:16" s="66" customFormat="1" ht="54" customHeight="1" x14ac:dyDescent="0.3">
      <c r="A3" s="123" t="s">
        <v>473</v>
      </c>
      <c r="B3" s="64" t="s">
        <v>452</v>
      </c>
      <c r="C3" s="64" t="s">
        <v>455</v>
      </c>
      <c r="D3" s="64" t="s">
        <v>456</v>
      </c>
      <c r="E3" s="64" t="s">
        <v>453</v>
      </c>
      <c r="F3" s="64" t="s">
        <v>457</v>
      </c>
      <c r="G3" s="64" t="s">
        <v>458</v>
      </c>
      <c r="H3" s="64" t="s">
        <v>454</v>
      </c>
      <c r="I3" s="64" t="s">
        <v>459</v>
      </c>
      <c r="J3" s="65" t="s">
        <v>460</v>
      </c>
      <c r="O3" s="67"/>
      <c r="P3" s="67"/>
    </row>
    <row r="4" spans="1:16" s="62" customFormat="1" ht="18.899999999999999" customHeight="1" x14ac:dyDescent="0.3">
      <c r="A4" s="84" t="s">
        <v>374</v>
      </c>
      <c r="B4" s="69">
        <v>86095</v>
      </c>
      <c r="C4" s="70">
        <v>5.6899742251000003</v>
      </c>
      <c r="D4" s="70">
        <v>5.7741424868999998</v>
      </c>
      <c r="E4" s="69">
        <v>92037</v>
      </c>
      <c r="F4" s="70">
        <v>5.8199696470999998</v>
      </c>
      <c r="G4" s="70">
        <v>5.8694586830000004</v>
      </c>
      <c r="H4" s="69">
        <v>94889</v>
      </c>
      <c r="I4" s="70">
        <v>6.0204936235000002</v>
      </c>
      <c r="J4" s="85">
        <v>6.0069539330000001</v>
      </c>
    </row>
    <row r="5" spans="1:16" s="62" customFormat="1" ht="18.899999999999999" customHeight="1" x14ac:dyDescent="0.3">
      <c r="A5" s="84" t="s">
        <v>359</v>
      </c>
      <c r="B5" s="69">
        <v>68790</v>
      </c>
      <c r="C5" s="70">
        <v>4.4875725748999997</v>
      </c>
      <c r="D5" s="70">
        <v>4.2874482373999996</v>
      </c>
      <c r="E5" s="69">
        <v>67015</v>
      </c>
      <c r="F5" s="70">
        <v>4.3476709485000002</v>
      </c>
      <c r="G5" s="70">
        <v>4.1266059827000001</v>
      </c>
      <c r="H5" s="69">
        <v>69749</v>
      </c>
      <c r="I5" s="70">
        <v>4.4619370521999997</v>
      </c>
      <c r="J5" s="85">
        <v>4.2210945358999998</v>
      </c>
    </row>
    <row r="6" spans="1:16" s="62" customFormat="1" ht="18.899999999999999" customHeight="1" x14ac:dyDescent="0.3">
      <c r="A6" s="84" t="s">
        <v>392</v>
      </c>
      <c r="B6" s="69">
        <v>57889</v>
      </c>
      <c r="C6" s="70">
        <v>5.9058355438000003</v>
      </c>
      <c r="D6" s="70">
        <v>5.9134206471999997</v>
      </c>
      <c r="E6" s="69">
        <v>64224</v>
      </c>
      <c r="F6" s="70">
        <v>5.7358220951999996</v>
      </c>
      <c r="G6" s="70">
        <v>5.8987646665</v>
      </c>
      <c r="H6" s="69">
        <v>76532</v>
      </c>
      <c r="I6" s="70">
        <v>5.7921743737</v>
      </c>
      <c r="J6" s="85">
        <v>5.7594620369999996</v>
      </c>
    </row>
    <row r="7" spans="1:16" s="62" customFormat="1" ht="18.899999999999999" customHeight="1" x14ac:dyDescent="0.3">
      <c r="A7" s="84" t="s">
        <v>360</v>
      </c>
      <c r="B7" s="69">
        <v>45426</v>
      </c>
      <c r="C7" s="70">
        <v>3.9694162880000001</v>
      </c>
      <c r="D7" s="70">
        <v>3.9520880329999999</v>
      </c>
      <c r="E7" s="69">
        <v>45968</v>
      </c>
      <c r="F7" s="70">
        <v>3.7151862926999999</v>
      </c>
      <c r="G7" s="70">
        <v>3.5306699031000002</v>
      </c>
      <c r="H7" s="69">
        <v>51303</v>
      </c>
      <c r="I7" s="70">
        <v>3.7848026558000001</v>
      </c>
      <c r="J7" s="85">
        <v>3.7828090797999998</v>
      </c>
    </row>
    <row r="8" spans="1:16" s="62" customFormat="1" ht="18.899999999999999" customHeight="1" x14ac:dyDescent="0.3">
      <c r="A8" s="84" t="s">
        <v>361</v>
      </c>
      <c r="B8" s="69">
        <v>52948</v>
      </c>
      <c r="C8" s="70">
        <v>5.2642672499999996</v>
      </c>
      <c r="D8" s="70">
        <v>5.0618110988999998</v>
      </c>
      <c r="E8" s="69">
        <v>53331</v>
      </c>
      <c r="F8" s="70">
        <v>5.2537681017000004</v>
      </c>
      <c r="G8" s="70">
        <v>5.1161983601000003</v>
      </c>
      <c r="H8" s="69">
        <v>56438</v>
      </c>
      <c r="I8" s="70">
        <v>5.4518933539000001</v>
      </c>
      <c r="J8" s="85">
        <v>5.3052940255000003</v>
      </c>
    </row>
    <row r="9" spans="1:16" s="62" customFormat="1" ht="18.899999999999999" customHeight="1" x14ac:dyDescent="0.3">
      <c r="A9" s="84" t="s">
        <v>373</v>
      </c>
      <c r="B9" s="69">
        <v>44456</v>
      </c>
      <c r="C9" s="70">
        <v>6.1420281846</v>
      </c>
      <c r="D9" s="70">
        <v>6.0737251940999997</v>
      </c>
      <c r="E9" s="69">
        <v>46461</v>
      </c>
      <c r="F9" s="70">
        <v>6.0135904736999999</v>
      </c>
      <c r="G9" s="70">
        <v>5.8421007811000001</v>
      </c>
      <c r="H9" s="69">
        <v>51119</v>
      </c>
      <c r="I9" s="70">
        <v>6.1463268004999998</v>
      </c>
      <c r="J9" s="85">
        <v>5.9166146763</v>
      </c>
    </row>
    <row r="10" spans="1:16" s="62" customFormat="1" ht="18.899999999999999" customHeight="1" x14ac:dyDescent="0.3">
      <c r="A10" s="84" t="s">
        <v>362</v>
      </c>
      <c r="B10" s="69">
        <v>23506</v>
      </c>
      <c r="C10" s="70">
        <v>4.4858778625999998</v>
      </c>
      <c r="D10" s="70">
        <v>4.3006784069000004</v>
      </c>
      <c r="E10" s="69">
        <v>23365</v>
      </c>
      <c r="F10" s="70">
        <v>4.5688306608999998</v>
      </c>
      <c r="G10" s="70">
        <v>4.1273636709000003</v>
      </c>
      <c r="H10" s="69">
        <v>26089</v>
      </c>
      <c r="I10" s="70">
        <v>5.1671618142</v>
      </c>
      <c r="J10" s="85">
        <v>4.6761302456999996</v>
      </c>
    </row>
    <row r="11" spans="1:16" s="62" customFormat="1" ht="18.899999999999999" customHeight="1" x14ac:dyDescent="0.3">
      <c r="A11" s="84" t="s">
        <v>363</v>
      </c>
      <c r="B11" s="69">
        <v>32026</v>
      </c>
      <c r="C11" s="70">
        <v>5.7097521840000001</v>
      </c>
      <c r="D11" s="70">
        <v>5.3069162854999998</v>
      </c>
      <c r="E11" s="69">
        <v>29247</v>
      </c>
      <c r="F11" s="70">
        <v>5.3253823744000002</v>
      </c>
      <c r="G11" s="70">
        <v>4.9052816519000002</v>
      </c>
      <c r="H11" s="69">
        <v>27678</v>
      </c>
      <c r="I11" s="70">
        <v>5.1331602374000003</v>
      </c>
      <c r="J11" s="85">
        <v>4.7289297286999998</v>
      </c>
    </row>
    <row r="12" spans="1:16" s="62" customFormat="1" ht="18.899999999999999" customHeight="1" x14ac:dyDescent="0.3">
      <c r="A12" s="84" t="s">
        <v>364</v>
      </c>
      <c r="B12" s="69">
        <v>54391</v>
      </c>
      <c r="C12" s="70">
        <v>4.5710563913</v>
      </c>
      <c r="D12" s="70">
        <v>4.3237599579000001</v>
      </c>
      <c r="E12" s="69">
        <v>54238</v>
      </c>
      <c r="F12" s="70">
        <v>4.4182144021000003</v>
      </c>
      <c r="G12" s="70">
        <v>4.0970725044999998</v>
      </c>
      <c r="H12" s="69">
        <v>60087</v>
      </c>
      <c r="I12" s="70">
        <v>4.7245636105999997</v>
      </c>
      <c r="J12" s="85">
        <v>4.3256314227999999</v>
      </c>
    </row>
    <row r="13" spans="1:16" s="62" customFormat="1" ht="18.899999999999999" customHeight="1" x14ac:dyDescent="0.3">
      <c r="A13" s="84" t="s">
        <v>365</v>
      </c>
      <c r="B13" s="69">
        <v>63165</v>
      </c>
      <c r="C13" s="70">
        <v>4.4582862789000002</v>
      </c>
      <c r="D13" s="70">
        <v>4.3668487556000004</v>
      </c>
      <c r="E13" s="69">
        <v>61720</v>
      </c>
      <c r="F13" s="70">
        <v>4.3791684405</v>
      </c>
      <c r="G13" s="70">
        <v>4.1636640940999996</v>
      </c>
      <c r="H13" s="69">
        <v>67037</v>
      </c>
      <c r="I13" s="70">
        <v>4.7740350377</v>
      </c>
      <c r="J13" s="85">
        <v>4.5334570216000003</v>
      </c>
    </row>
    <row r="14" spans="1:16" s="62" customFormat="1" ht="18.899999999999999" customHeight="1" x14ac:dyDescent="0.3">
      <c r="A14" s="84" t="s">
        <v>366</v>
      </c>
      <c r="B14" s="69">
        <v>48566</v>
      </c>
      <c r="C14" s="70">
        <v>4.0600234075000001</v>
      </c>
      <c r="D14" s="70">
        <v>3.9962721623999999</v>
      </c>
      <c r="E14" s="69">
        <v>47710</v>
      </c>
      <c r="F14" s="70">
        <v>4.0631919605000002</v>
      </c>
      <c r="G14" s="70">
        <v>4.0554437331999997</v>
      </c>
      <c r="H14" s="69">
        <v>45024</v>
      </c>
      <c r="I14" s="70">
        <v>3.8072044646999998</v>
      </c>
      <c r="J14" s="85">
        <v>3.6705967818</v>
      </c>
    </row>
    <row r="15" spans="1:16" s="62" customFormat="1" ht="18.899999999999999" customHeight="1" x14ac:dyDescent="0.3">
      <c r="A15" s="84" t="s">
        <v>367</v>
      </c>
      <c r="B15" s="69">
        <v>43819</v>
      </c>
      <c r="C15" s="70">
        <v>5.0055974411999999</v>
      </c>
      <c r="D15" s="70">
        <v>4.6201913871000002</v>
      </c>
      <c r="E15" s="69">
        <v>46814</v>
      </c>
      <c r="F15" s="70">
        <v>5.1768218511999997</v>
      </c>
      <c r="G15" s="70">
        <v>4.7629082177999997</v>
      </c>
      <c r="H15" s="69">
        <v>53944</v>
      </c>
      <c r="I15" s="70">
        <v>5.7743523871000004</v>
      </c>
      <c r="J15" s="85">
        <v>5.3786469954999996</v>
      </c>
    </row>
    <row r="16" spans="1:16" s="62" customFormat="1" ht="18.899999999999999" customHeight="1" x14ac:dyDescent="0.3">
      <c r="A16" s="84" t="s">
        <v>368</v>
      </c>
      <c r="B16" s="69">
        <v>22109</v>
      </c>
      <c r="C16" s="70">
        <v>4.1960523819000004</v>
      </c>
      <c r="D16" s="70">
        <v>3.8289973791</v>
      </c>
      <c r="E16" s="69">
        <v>20821</v>
      </c>
      <c r="F16" s="70">
        <v>3.8372650202999998</v>
      </c>
      <c r="G16" s="70">
        <v>3.5228212407999999</v>
      </c>
      <c r="H16" s="69">
        <v>22615</v>
      </c>
      <c r="I16" s="70">
        <v>4.1988488673999997</v>
      </c>
      <c r="J16" s="85">
        <v>3.7789757385999998</v>
      </c>
    </row>
    <row r="17" spans="1:12" s="62" customFormat="1" ht="18.899999999999999" customHeight="1" x14ac:dyDescent="0.3">
      <c r="A17" s="84" t="s">
        <v>372</v>
      </c>
      <c r="B17" s="69">
        <v>42448</v>
      </c>
      <c r="C17" s="70">
        <v>6.2194871794999997</v>
      </c>
      <c r="D17" s="70">
        <v>6.2175719554000004</v>
      </c>
      <c r="E17" s="69">
        <v>45181</v>
      </c>
      <c r="F17" s="70">
        <v>6.1038908403000001</v>
      </c>
      <c r="G17" s="70">
        <v>6.1388333457000002</v>
      </c>
      <c r="H17" s="69">
        <v>46613</v>
      </c>
      <c r="I17" s="70">
        <v>6.3731200438000002</v>
      </c>
      <c r="J17" s="85">
        <v>6.3283491956000004</v>
      </c>
    </row>
    <row r="18" spans="1:12" s="62" customFormat="1" ht="18.899999999999999" customHeight="1" x14ac:dyDescent="0.3">
      <c r="A18" s="84" t="s">
        <v>369</v>
      </c>
      <c r="B18" s="69">
        <v>29258</v>
      </c>
      <c r="C18" s="70">
        <v>4.0557249791999999</v>
      </c>
      <c r="D18" s="70">
        <v>3.9642479544999998</v>
      </c>
      <c r="E18" s="69">
        <v>30201</v>
      </c>
      <c r="F18" s="70">
        <v>4.2369528619999999</v>
      </c>
      <c r="G18" s="70">
        <v>4.1589683471000001</v>
      </c>
      <c r="H18" s="69">
        <v>32886</v>
      </c>
      <c r="I18" s="70">
        <v>4.4748945434999996</v>
      </c>
      <c r="J18" s="85">
        <v>4.2321594418000004</v>
      </c>
    </row>
    <row r="19" spans="1:12" s="62" customFormat="1" ht="18.899999999999999" customHeight="1" x14ac:dyDescent="0.3">
      <c r="A19" s="84" t="s">
        <v>370</v>
      </c>
      <c r="B19" s="69">
        <v>38060</v>
      </c>
      <c r="C19" s="70">
        <v>4.1030616645000002</v>
      </c>
      <c r="D19" s="70">
        <v>4.0049275087999998</v>
      </c>
      <c r="E19" s="69">
        <v>33697</v>
      </c>
      <c r="F19" s="70">
        <v>3.9416306000999999</v>
      </c>
      <c r="G19" s="70">
        <v>3.7961098874000001</v>
      </c>
      <c r="H19" s="69">
        <v>36572</v>
      </c>
      <c r="I19" s="70">
        <v>4.2070631543000001</v>
      </c>
      <c r="J19" s="85">
        <v>4.0061985010000001</v>
      </c>
    </row>
    <row r="20" spans="1:12" s="62" customFormat="1" ht="18.899999999999999" customHeight="1" x14ac:dyDescent="0.3">
      <c r="A20" s="84" t="s">
        <v>371</v>
      </c>
      <c r="B20" s="69">
        <v>71463</v>
      </c>
      <c r="C20" s="70">
        <v>6.4103875134999999</v>
      </c>
      <c r="D20" s="70">
        <v>6.5422865707</v>
      </c>
      <c r="E20" s="69">
        <v>80009</v>
      </c>
      <c r="F20" s="70">
        <v>6.5137995603999999</v>
      </c>
      <c r="G20" s="70">
        <v>6.7994879955999998</v>
      </c>
      <c r="H20" s="69">
        <v>79210</v>
      </c>
      <c r="I20" s="70">
        <v>6.2940007945999996</v>
      </c>
      <c r="J20" s="85">
        <v>6.4686839108000003</v>
      </c>
    </row>
    <row r="21" spans="1:12" s="62" customFormat="1" ht="18.899999999999999" customHeight="1" x14ac:dyDescent="0.3">
      <c r="A21" s="86" t="s">
        <v>170</v>
      </c>
      <c r="B21" s="87">
        <v>824415</v>
      </c>
      <c r="C21" s="88">
        <v>4.955429595</v>
      </c>
      <c r="D21" s="88">
        <v>4.8699150263000002</v>
      </c>
      <c r="E21" s="87">
        <v>842039</v>
      </c>
      <c r="F21" s="88">
        <v>4.9177626967999997</v>
      </c>
      <c r="G21" s="88">
        <v>4.7126207825000002</v>
      </c>
      <c r="H21" s="87">
        <v>897785</v>
      </c>
      <c r="I21" s="88">
        <v>5.0858513759999999</v>
      </c>
      <c r="J21" s="89">
        <v>4.8910264558999996</v>
      </c>
    </row>
    <row r="22" spans="1:12" ht="18.899999999999999" customHeight="1" x14ac:dyDescent="0.25">
      <c r="A22" s="90" t="s">
        <v>29</v>
      </c>
      <c r="B22" s="91">
        <v>5827782</v>
      </c>
      <c r="C22" s="92">
        <v>4.5443594575999997</v>
      </c>
      <c r="D22" s="92">
        <v>4.6214312992000002</v>
      </c>
      <c r="E22" s="91">
        <v>6422599</v>
      </c>
      <c r="F22" s="92">
        <v>4.6954726763999997</v>
      </c>
      <c r="G22" s="92">
        <v>4.6680237010000001</v>
      </c>
      <c r="H22" s="91">
        <v>7054762</v>
      </c>
      <c r="I22" s="92">
        <v>4.9075888282999998</v>
      </c>
      <c r="J22" s="93">
        <v>4.9075888282999998</v>
      </c>
      <c r="K22" s="94"/>
      <c r="L22" s="94"/>
    </row>
    <row r="23" spans="1:12" ht="18.899999999999999" customHeight="1" x14ac:dyDescent="0.25">
      <c r="A23" s="77" t="s">
        <v>418</v>
      </c>
    </row>
    <row r="25" spans="1:12" ht="15.6" x14ac:dyDescent="0.3">
      <c r="A25" s="120" t="s">
        <v>466</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9" t="s">
        <v>444</v>
      </c>
      <c r="B1" s="61"/>
      <c r="C1" s="61"/>
      <c r="D1" s="61"/>
      <c r="E1" s="61"/>
      <c r="F1" s="61"/>
      <c r="G1" s="61"/>
      <c r="H1" s="61"/>
      <c r="I1" s="61"/>
      <c r="J1" s="61"/>
    </row>
    <row r="2" spans="1:16" s="62" customFormat="1" ht="18.899999999999999" customHeight="1" x14ac:dyDescent="0.3">
      <c r="A2" s="1" t="s">
        <v>461</v>
      </c>
      <c r="B2" s="63"/>
      <c r="C2" s="63"/>
      <c r="D2" s="63"/>
      <c r="E2" s="63"/>
      <c r="F2" s="63"/>
      <c r="G2" s="63"/>
      <c r="H2" s="63"/>
      <c r="I2" s="63"/>
      <c r="J2" s="63"/>
    </row>
    <row r="3" spans="1:16" s="66" customFormat="1" ht="54" customHeight="1" x14ac:dyDescent="0.3">
      <c r="A3" s="123" t="s">
        <v>473</v>
      </c>
      <c r="B3" s="64" t="s">
        <v>452</v>
      </c>
      <c r="C3" s="64" t="s">
        <v>455</v>
      </c>
      <c r="D3" s="64" t="s">
        <v>456</v>
      </c>
      <c r="E3" s="64" t="s">
        <v>453</v>
      </c>
      <c r="F3" s="64" t="s">
        <v>457</v>
      </c>
      <c r="G3" s="64" t="s">
        <v>458</v>
      </c>
      <c r="H3" s="64" t="s">
        <v>454</v>
      </c>
      <c r="I3" s="64" t="s">
        <v>459</v>
      </c>
      <c r="J3" s="65" t="s">
        <v>460</v>
      </c>
      <c r="O3" s="67"/>
      <c r="P3" s="67"/>
    </row>
    <row r="4" spans="1:16" s="62" customFormat="1" ht="56.25" customHeight="1" x14ac:dyDescent="0.3">
      <c r="A4" s="95" t="s">
        <v>385</v>
      </c>
      <c r="B4" s="69">
        <v>33514</v>
      </c>
      <c r="C4" s="70">
        <v>4.3786255553000002</v>
      </c>
      <c r="D4" s="70">
        <v>4.2255112676</v>
      </c>
      <c r="E4" s="69">
        <v>24142</v>
      </c>
      <c r="F4" s="70">
        <v>3.1599476439999998</v>
      </c>
      <c r="G4" s="70">
        <v>2.828711175</v>
      </c>
      <c r="H4" s="69">
        <v>17517</v>
      </c>
      <c r="I4" s="70">
        <v>2.3907465538000001</v>
      </c>
      <c r="J4" s="85">
        <v>2.6469767115999998</v>
      </c>
    </row>
    <row r="5" spans="1:16" s="62" customFormat="1" ht="56.25" customHeight="1" x14ac:dyDescent="0.3">
      <c r="A5" s="95" t="s">
        <v>375</v>
      </c>
      <c r="B5" s="69">
        <v>3933</v>
      </c>
      <c r="C5" s="70">
        <v>2.5227710070999998</v>
      </c>
      <c r="D5" s="70">
        <v>2.9200413495999999</v>
      </c>
      <c r="E5" s="69">
        <v>5121</v>
      </c>
      <c r="F5" s="70">
        <v>3.5711297070999999</v>
      </c>
      <c r="G5" s="70">
        <v>4.0764179831999998</v>
      </c>
      <c r="H5" s="69">
        <v>3856</v>
      </c>
      <c r="I5" s="70">
        <v>3.0386130811999998</v>
      </c>
      <c r="J5" s="85">
        <v>3.2123721971000001</v>
      </c>
    </row>
    <row r="6" spans="1:16" s="62" customFormat="1" ht="56.25" customHeight="1" x14ac:dyDescent="0.3">
      <c r="A6" s="95" t="s">
        <v>386</v>
      </c>
      <c r="B6" s="69">
        <v>41115</v>
      </c>
      <c r="C6" s="70">
        <v>2.7846258043000001</v>
      </c>
      <c r="D6" s="70">
        <v>3.1382038185000001</v>
      </c>
      <c r="E6" s="69">
        <v>35449</v>
      </c>
      <c r="F6" s="70">
        <v>2.3568246791999998</v>
      </c>
      <c r="G6" s="70">
        <v>2.4784906486999998</v>
      </c>
      <c r="H6" s="69">
        <v>35139</v>
      </c>
      <c r="I6" s="70">
        <v>2.4297469230000002</v>
      </c>
      <c r="J6" s="85">
        <v>2.5435245667999999</v>
      </c>
    </row>
    <row r="7" spans="1:16" s="62" customFormat="1" ht="56.25" customHeight="1" x14ac:dyDescent="0.3">
      <c r="A7" s="95" t="s">
        <v>384</v>
      </c>
      <c r="B7" s="69">
        <v>29987</v>
      </c>
      <c r="C7" s="70">
        <v>2.6341356290000002</v>
      </c>
      <c r="D7" s="70">
        <v>2.8486141241</v>
      </c>
      <c r="E7" s="69">
        <v>28755</v>
      </c>
      <c r="F7" s="70">
        <v>2.5248046360999998</v>
      </c>
      <c r="G7" s="70">
        <v>2.8582799813999999</v>
      </c>
      <c r="H7" s="69">
        <v>23476</v>
      </c>
      <c r="I7" s="70">
        <v>2.0747680070999999</v>
      </c>
      <c r="J7" s="85">
        <v>2.2599351991000001</v>
      </c>
    </row>
    <row r="8" spans="1:16" s="62" customFormat="1" ht="56.25" customHeight="1" x14ac:dyDescent="0.3">
      <c r="A8" s="95" t="s">
        <v>389</v>
      </c>
      <c r="B8" s="69">
        <v>1840</v>
      </c>
      <c r="C8" s="70">
        <v>1.184041184</v>
      </c>
      <c r="D8" s="70">
        <v>1.4084978486999999</v>
      </c>
      <c r="E8" s="69">
        <v>1718</v>
      </c>
      <c r="F8" s="70">
        <v>1.0724094880999999</v>
      </c>
      <c r="G8" s="70">
        <v>1.2261485875</v>
      </c>
      <c r="H8" s="69">
        <v>2011</v>
      </c>
      <c r="I8" s="70">
        <v>1.2195269861</v>
      </c>
      <c r="J8" s="85">
        <v>1.3465007121000001</v>
      </c>
    </row>
    <row r="9" spans="1:16" s="62" customFormat="1" ht="56.25" customHeight="1" x14ac:dyDescent="0.3">
      <c r="A9" s="95" t="s">
        <v>390</v>
      </c>
      <c r="B9" s="69">
        <v>3441</v>
      </c>
      <c r="C9" s="70">
        <v>2.4862716762999999</v>
      </c>
      <c r="D9" s="70">
        <v>2.7663061081999998</v>
      </c>
      <c r="E9" s="69">
        <v>2823</v>
      </c>
      <c r="F9" s="70">
        <v>2.2494023903999998</v>
      </c>
      <c r="G9" s="70">
        <v>2.4129009027000001</v>
      </c>
      <c r="H9" s="69">
        <v>2360</v>
      </c>
      <c r="I9" s="70">
        <v>1.9848612279</v>
      </c>
      <c r="J9" s="85">
        <v>2.0661420814000002</v>
      </c>
    </row>
    <row r="10" spans="1:16" s="62" customFormat="1" ht="56.25" customHeight="1" x14ac:dyDescent="0.3">
      <c r="A10" s="95" t="s">
        <v>391</v>
      </c>
      <c r="B10" s="69">
        <v>5697</v>
      </c>
      <c r="C10" s="70">
        <v>3.5341191067</v>
      </c>
      <c r="D10" s="70">
        <v>4.1424674217000002</v>
      </c>
      <c r="E10" s="69">
        <v>3792</v>
      </c>
      <c r="F10" s="70">
        <v>2.1768082664000001</v>
      </c>
      <c r="G10" s="70">
        <v>2.7188451021</v>
      </c>
      <c r="H10" s="69">
        <v>3200</v>
      </c>
      <c r="I10" s="70">
        <v>1.9789734075000001</v>
      </c>
      <c r="J10" s="85">
        <v>2.2193180546</v>
      </c>
    </row>
    <row r="11" spans="1:16" s="62" customFormat="1" ht="56.25" customHeight="1" x14ac:dyDescent="0.3">
      <c r="A11" s="95" t="s">
        <v>378</v>
      </c>
      <c r="B11" s="69">
        <v>20610</v>
      </c>
      <c r="C11" s="70">
        <v>4.5157756353999998</v>
      </c>
      <c r="D11" s="70">
        <v>7.1656463254</v>
      </c>
      <c r="E11" s="69">
        <v>16500</v>
      </c>
      <c r="F11" s="70">
        <v>3.1356898518</v>
      </c>
      <c r="G11" s="70">
        <v>4.7083597588000003</v>
      </c>
      <c r="H11" s="69">
        <v>11708</v>
      </c>
      <c r="I11" s="70">
        <v>2.1110710421999999</v>
      </c>
      <c r="J11" s="85">
        <v>2.8197909198</v>
      </c>
    </row>
    <row r="12" spans="1:16" s="62" customFormat="1" ht="56.25" customHeight="1" x14ac:dyDescent="0.3">
      <c r="A12" s="95" t="s">
        <v>379</v>
      </c>
      <c r="B12" s="69">
        <v>17597</v>
      </c>
      <c r="C12" s="70">
        <v>3.2448829061</v>
      </c>
      <c r="D12" s="70">
        <v>4.0092357971999997</v>
      </c>
      <c r="E12" s="69">
        <v>18315</v>
      </c>
      <c r="F12" s="70">
        <v>3.1890997736000002</v>
      </c>
      <c r="G12" s="70">
        <v>3.9889251564000001</v>
      </c>
      <c r="H12" s="69">
        <v>5512</v>
      </c>
      <c r="I12" s="70">
        <v>0.90598290599999998</v>
      </c>
      <c r="J12" s="85">
        <v>1.0422407176999999</v>
      </c>
    </row>
    <row r="13" spans="1:16" s="62" customFormat="1" ht="56.25" customHeight="1" x14ac:dyDescent="0.3">
      <c r="A13" s="95" t="s">
        <v>387</v>
      </c>
      <c r="B13" s="69">
        <v>7156</v>
      </c>
      <c r="C13" s="70">
        <v>1.8334614399</v>
      </c>
      <c r="D13" s="70">
        <v>2.4507480908999999</v>
      </c>
      <c r="E13" s="69">
        <v>8508</v>
      </c>
      <c r="F13" s="70">
        <v>2.0247501190000001</v>
      </c>
      <c r="G13" s="70">
        <v>2.6761983343</v>
      </c>
      <c r="H13" s="69">
        <v>6518</v>
      </c>
      <c r="I13" s="70">
        <v>1.5197015621000001</v>
      </c>
      <c r="J13" s="85">
        <v>1.8560035789</v>
      </c>
    </row>
    <row r="14" spans="1:16" s="62" customFormat="1" ht="56.25" customHeight="1" x14ac:dyDescent="0.3">
      <c r="A14" s="95" t="s">
        <v>388</v>
      </c>
      <c r="B14" s="69">
        <v>10854</v>
      </c>
      <c r="C14" s="70">
        <v>2.7</v>
      </c>
      <c r="D14" s="70">
        <v>3.8642587290999999</v>
      </c>
      <c r="E14" s="69">
        <v>8533</v>
      </c>
      <c r="F14" s="70">
        <v>1.989044289</v>
      </c>
      <c r="G14" s="70">
        <v>2.5484830752000001</v>
      </c>
      <c r="H14" s="69">
        <v>8023</v>
      </c>
      <c r="I14" s="70">
        <v>1.7227829075000001</v>
      </c>
      <c r="J14" s="85">
        <v>2.1038385462</v>
      </c>
    </row>
    <row r="15" spans="1:16" s="62" customFormat="1" ht="56.25" customHeight="1" x14ac:dyDescent="0.3">
      <c r="A15" s="95" t="s">
        <v>380</v>
      </c>
      <c r="B15" s="69">
        <v>4659</v>
      </c>
      <c r="C15" s="70">
        <v>1.4265156154</v>
      </c>
      <c r="D15" s="70">
        <v>1.7942400252999999</v>
      </c>
      <c r="E15" s="69">
        <v>5676</v>
      </c>
      <c r="F15" s="70">
        <v>1.7019490255</v>
      </c>
      <c r="G15" s="70">
        <v>2.0675054080000002</v>
      </c>
      <c r="H15" s="69">
        <v>5791</v>
      </c>
      <c r="I15" s="70">
        <v>1.7469079940000001</v>
      </c>
      <c r="J15" s="85">
        <v>2.1617828157000001</v>
      </c>
    </row>
    <row r="16" spans="1:16" s="62" customFormat="1" ht="56.25" customHeight="1" x14ac:dyDescent="0.3">
      <c r="A16" s="95" t="s">
        <v>383</v>
      </c>
      <c r="B16" s="69">
        <v>3116</v>
      </c>
      <c r="C16" s="70">
        <v>1.6990185387000001</v>
      </c>
      <c r="D16" s="70">
        <v>2.2223711989999999</v>
      </c>
      <c r="E16" s="69">
        <v>3348</v>
      </c>
      <c r="F16" s="70">
        <v>1.7090352221</v>
      </c>
      <c r="G16" s="70">
        <v>2.3389415645999998</v>
      </c>
      <c r="H16" s="69">
        <v>2634</v>
      </c>
      <c r="I16" s="70">
        <v>1.3309752399999999</v>
      </c>
      <c r="J16" s="85">
        <v>1.7432848191999999</v>
      </c>
    </row>
    <row r="17" spans="1:12" s="62" customFormat="1" ht="56.25" customHeight="1" x14ac:dyDescent="0.3">
      <c r="A17" s="95" t="s">
        <v>382</v>
      </c>
      <c r="B17" s="69">
        <v>23681</v>
      </c>
      <c r="C17" s="70">
        <v>2.8851120857999999</v>
      </c>
      <c r="D17" s="70">
        <v>3.9413778062999998</v>
      </c>
      <c r="E17" s="69">
        <v>25644</v>
      </c>
      <c r="F17" s="70">
        <v>2.8395526520000001</v>
      </c>
      <c r="G17" s="70">
        <v>3.7244195845000001</v>
      </c>
      <c r="H17" s="69">
        <v>16981</v>
      </c>
      <c r="I17" s="70">
        <v>1.8045696067999999</v>
      </c>
      <c r="J17" s="85">
        <v>2.1802589903</v>
      </c>
    </row>
    <row r="18" spans="1:12" s="62" customFormat="1" ht="56.25" customHeight="1" x14ac:dyDescent="0.3">
      <c r="A18" s="95" t="s">
        <v>381</v>
      </c>
      <c r="B18" s="69">
        <v>5382</v>
      </c>
      <c r="C18" s="70">
        <v>1.5796888758000001</v>
      </c>
      <c r="D18" s="70">
        <v>2.1695746622000001</v>
      </c>
      <c r="E18" s="69">
        <v>6008</v>
      </c>
      <c r="F18" s="70">
        <v>1.712168709</v>
      </c>
      <c r="G18" s="70">
        <v>2.3749575024</v>
      </c>
      <c r="H18" s="69">
        <v>4580</v>
      </c>
      <c r="I18" s="70">
        <v>1.2690495982000001</v>
      </c>
      <c r="J18" s="85">
        <v>1.5108852291999999</v>
      </c>
    </row>
    <row r="19" spans="1:12" s="62" customFormat="1" ht="18.600000000000001" customHeight="1" x14ac:dyDescent="0.3">
      <c r="A19" s="86" t="s">
        <v>168</v>
      </c>
      <c r="B19" s="87">
        <v>212582</v>
      </c>
      <c r="C19" s="88">
        <v>2.8520332183999999</v>
      </c>
      <c r="D19" s="88">
        <v>3.5206502734999998</v>
      </c>
      <c r="E19" s="87">
        <v>194332</v>
      </c>
      <c r="F19" s="88">
        <v>2.5096469251000002</v>
      </c>
      <c r="G19" s="88">
        <v>2.7360111782000001</v>
      </c>
      <c r="H19" s="87">
        <v>149306</v>
      </c>
      <c r="I19" s="88">
        <v>1.9211498128</v>
      </c>
      <c r="J19" s="89">
        <v>2.5300497733</v>
      </c>
    </row>
    <row r="20" spans="1:12" ht="18.899999999999999" customHeight="1" x14ac:dyDescent="0.25">
      <c r="A20" s="90" t="s">
        <v>29</v>
      </c>
      <c r="B20" s="91">
        <v>5827782</v>
      </c>
      <c r="C20" s="92">
        <v>4.5443594575999997</v>
      </c>
      <c r="D20" s="92">
        <v>4.6214312992000002</v>
      </c>
      <c r="E20" s="91">
        <v>6422599</v>
      </c>
      <c r="F20" s="92">
        <v>4.6954726763999997</v>
      </c>
      <c r="G20" s="92">
        <v>4.6680237010000001</v>
      </c>
      <c r="H20" s="91">
        <v>7054762</v>
      </c>
      <c r="I20" s="92">
        <v>4.9075888282999998</v>
      </c>
      <c r="J20" s="93">
        <v>4.9075888282999998</v>
      </c>
      <c r="K20" s="94"/>
      <c r="L20" s="94"/>
    </row>
    <row r="21" spans="1:12" ht="18.899999999999999" customHeight="1" x14ac:dyDescent="0.25">
      <c r="A21" s="77" t="s">
        <v>418</v>
      </c>
    </row>
    <row r="23" spans="1:12" ht="15.6" x14ac:dyDescent="0.3">
      <c r="A23" s="120" t="s">
        <v>466</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2"/>
  <sheetViews>
    <sheetView showGridLines="0" workbookViewId="0"/>
  </sheetViews>
  <sheetFormatPr defaultColWidth="9.33203125" defaultRowHeight="15" x14ac:dyDescent="0.25"/>
  <cols>
    <col min="1" max="1" width="41.5546875" style="79" customWidth="1"/>
    <col min="2" max="2" width="15.44140625" style="78" bestFit="1"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19" t="s">
        <v>448</v>
      </c>
      <c r="B1" s="61"/>
      <c r="C1" s="61"/>
      <c r="D1" s="61"/>
      <c r="E1" s="61"/>
    </row>
    <row r="2" spans="1:8" s="62" customFormat="1" ht="18.899999999999999" customHeight="1" x14ac:dyDescent="0.3">
      <c r="A2" s="1" t="s">
        <v>469</v>
      </c>
      <c r="B2" s="63"/>
      <c r="C2" s="63"/>
      <c r="D2" s="63"/>
      <c r="E2" s="96"/>
    </row>
    <row r="3" spans="1:8" ht="46.8" x14ac:dyDescent="0.25">
      <c r="A3" s="81" t="s">
        <v>30</v>
      </c>
      <c r="B3" s="82" t="s">
        <v>424</v>
      </c>
      <c r="C3" s="82" t="s">
        <v>425</v>
      </c>
      <c r="D3" s="83" t="s">
        <v>426</v>
      </c>
      <c r="H3" s="79"/>
    </row>
    <row r="4" spans="1:8" ht="18.899999999999999" customHeight="1" x14ac:dyDescent="0.25">
      <c r="A4" s="84" t="s">
        <v>175</v>
      </c>
      <c r="B4" s="85">
        <v>4.4562437493999996</v>
      </c>
      <c r="C4" s="85">
        <v>4.3779720737999996</v>
      </c>
      <c r="D4" s="85">
        <v>4.4368503977999998</v>
      </c>
      <c r="F4" s="41"/>
      <c r="G4" s="42"/>
      <c r="H4" s="42"/>
    </row>
    <row r="5" spans="1:8" ht="18.899999999999999" customHeight="1" x14ac:dyDescent="0.25">
      <c r="A5" s="84" t="s">
        <v>33</v>
      </c>
      <c r="B5" s="85">
        <v>3.8282333904999999</v>
      </c>
      <c r="C5" s="85">
        <v>3.9630784324000001</v>
      </c>
      <c r="D5" s="85">
        <v>3.8018128377</v>
      </c>
      <c r="F5" s="59"/>
      <c r="G5" s="58"/>
      <c r="H5" s="58"/>
    </row>
    <row r="6" spans="1:8" ht="18.899999999999999" customHeight="1" x14ac:dyDescent="0.25">
      <c r="A6" s="84" t="s">
        <v>32</v>
      </c>
      <c r="B6" s="85">
        <v>4.1417664750999998</v>
      </c>
      <c r="C6" s="85">
        <v>4.1499197220999999</v>
      </c>
      <c r="D6" s="85">
        <v>4.3258808105000002</v>
      </c>
      <c r="F6" s="59"/>
      <c r="G6" s="58"/>
      <c r="H6" s="58"/>
    </row>
    <row r="7" spans="1:8" ht="18.899999999999999" customHeight="1" x14ac:dyDescent="0.25">
      <c r="A7" s="84" t="s">
        <v>31</v>
      </c>
      <c r="B7" s="85">
        <v>4.1142110568000003</v>
      </c>
      <c r="C7" s="85">
        <v>3.8480463456999998</v>
      </c>
      <c r="D7" s="85">
        <v>3.5729243556000001</v>
      </c>
      <c r="F7" s="59"/>
      <c r="G7" s="58"/>
      <c r="H7" s="58"/>
    </row>
    <row r="8" spans="1:8" ht="18.899999999999999" customHeight="1" x14ac:dyDescent="0.25">
      <c r="A8" s="84" t="s">
        <v>174</v>
      </c>
      <c r="B8" s="85">
        <v>3.8898406263999998</v>
      </c>
      <c r="C8" s="85">
        <v>3.585751862</v>
      </c>
      <c r="D8" s="85">
        <v>3.8285927505999999</v>
      </c>
      <c r="F8" s="59"/>
      <c r="G8" s="58"/>
      <c r="H8" s="58"/>
    </row>
    <row r="9" spans="1:8" ht="18.899999999999999" customHeight="1" x14ac:dyDescent="0.25">
      <c r="A9" s="84" t="s">
        <v>173</v>
      </c>
      <c r="B9" s="85">
        <v>4.7977222920000004</v>
      </c>
      <c r="C9" s="85">
        <v>4.8799637383999999</v>
      </c>
      <c r="D9" s="85">
        <v>5.3943487157999996</v>
      </c>
      <c r="F9" s="51"/>
      <c r="G9" s="50"/>
    </row>
    <row r="10" spans="1:8" ht="18.899999999999999" customHeight="1" x14ac:dyDescent="0.25">
      <c r="A10" s="84" t="s">
        <v>36</v>
      </c>
      <c r="B10" s="85">
        <v>4.6806784787</v>
      </c>
      <c r="C10" s="85">
        <v>4.9788647239000001</v>
      </c>
      <c r="D10" s="85">
        <v>5.2506164476999997</v>
      </c>
      <c r="F10" s="59"/>
      <c r="G10" s="58"/>
      <c r="H10" s="58"/>
    </row>
    <row r="11" spans="1:8" ht="18.899999999999999" customHeight="1" x14ac:dyDescent="0.25">
      <c r="A11" s="84" t="s">
        <v>35</v>
      </c>
      <c r="B11" s="85">
        <v>4.7610604005999999</v>
      </c>
      <c r="C11" s="85">
        <v>5.0010412673999998</v>
      </c>
      <c r="D11" s="85">
        <v>5.2991989108000004</v>
      </c>
      <c r="F11" s="59"/>
      <c r="G11" s="58"/>
      <c r="H11" s="58"/>
    </row>
    <row r="12" spans="1:8" ht="18.899999999999999" customHeight="1" x14ac:dyDescent="0.25">
      <c r="A12" s="84" t="s">
        <v>34</v>
      </c>
      <c r="B12" s="85">
        <v>4.9293673994000002</v>
      </c>
      <c r="C12" s="85">
        <v>5.0487344133000001</v>
      </c>
      <c r="D12" s="85">
        <v>5.3344634197999996</v>
      </c>
      <c r="F12" s="59"/>
      <c r="G12" s="58"/>
      <c r="H12" s="58"/>
    </row>
    <row r="13" spans="1:8" ht="18.899999999999999" customHeight="1" x14ac:dyDescent="0.25">
      <c r="A13" s="84" t="s">
        <v>176</v>
      </c>
      <c r="B13" s="85">
        <v>5.1991423421</v>
      </c>
      <c r="C13" s="85">
        <v>5.4455307012</v>
      </c>
      <c r="D13" s="85">
        <v>5.4285313485</v>
      </c>
      <c r="F13" s="59"/>
      <c r="G13" s="58"/>
      <c r="H13" s="58"/>
    </row>
    <row r="14" spans="1:8" ht="18.899999999999999" customHeight="1" x14ac:dyDescent="0.25">
      <c r="A14" s="84" t="s">
        <v>152</v>
      </c>
      <c r="B14" s="85">
        <v>6.6786433608999998</v>
      </c>
      <c r="C14" s="85">
        <v>5.1148754017</v>
      </c>
      <c r="D14" s="85">
        <v>5.8545832969999996</v>
      </c>
      <c r="H14" s="79"/>
    </row>
    <row r="15" spans="1:8" ht="18.899999999999999" customHeight="1" x14ac:dyDescent="0.25">
      <c r="A15" s="77" t="s">
        <v>418</v>
      </c>
    </row>
    <row r="16" spans="1:8" x14ac:dyDescent="0.25">
      <c r="B16" s="79"/>
      <c r="H16" s="79"/>
    </row>
    <row r="17" spans="1:10" ht="15.6" x14ac:dyDescent="0.3">
      <c r="A17" s="120" t="s">
        <v>466</v>
      </c>
      <c r="B17" s="79"/>
      <c r="H17" s="79"/>
    </row>
    <row r="18" spans="1:10" x14ac:dyDescent="0.25">
      <c r="B18" s="79"/>
      <c r="H18" s="79"/>
    </row>
    <row r="19" spans="1:10" x14ac:dyDescent="0.25">
      <c r="B19" s="79"/>
      <c r="H19" s="79"/>
    </row>
    <row r="20" spans="1:10" x14ac:dyDescent="0.25">
      <c r="B20" s="79"/>
      <c r="H20" s="79"/>
    </row>
    <row r="21" spans="1:10" x14ac:dyDescent="0.25">
      <c r="B21" s="79"/>
      <c r="H21" s="79"/>
    </row>
    <row r="22" spans="1:10" x14ac:dyDescent="0.25">
      <c r="B22" s="79"/>
      <c r="H22" s="79"/>
    </row>
    <row r="23" spans="1:10" x14ac:dyDescent="0.25">
      <c r="B23" s="79"/>
      <c r="H23" s="79"/>
    </row>
    <row r="24" spans="1:10" x14ac:dyDescent="0.25">
      <c r="B24" s="79"/>
      <c r="H24" s="79"/>
    </row>
    <row r="25" spans="1:10" x14ac:dyDescent="0.25">
      <c r="B25" s="79"/>
      <c r="H25" s="79"/>
    </row>
    <row r="26" spans="1:10" x14ac:dyDescent="0.25">
      <c r="B26" s="79"/>
      <c r="H26" s="79"/>
    </row>
    <row r="27" spans="1:10" x14ac:dyDescent="0.25">
      <c r="B27" s="79"/>
      <c r="H27" s="79"/>
    </row>
    <row r="28" spans="1:10" x14ac:dyDescent="0.25">
      <c r="B28" s="79"/>
      <c r="H28" s="79"/>
    </row>
    <row r="29" spans="1:10" x14ac:dyDescent="0.25">
      <c r="B29" s="79"/>
      <c r="H29" s="79"/>
    </row>
    <row r="30" spans="1:10" x14ac:dyDescent="0.25">
      <c r="A30" s="62"/>
      <c r="B30" s="62"/>
      <c r="C30" s="62"/>
      <c r="D30" s="62"/>
      <c r="F30" s="62"/>
      <c r="G30" s="62"/>
      <c r="H30" s="62"/>
      <c r="I30" s="62"/>
      <c r="J30" s="62"/>
    </row>
    <row r="31" spans="1:10" x14ac:dyDescent="0.25">
      <c r="B31" s="79"/>
      <c r="H31" s="79"/>
    </row>
    <row r="32" spans="1:10" x14ac:dyDescent="0.25">
      <c r="B32" s="79"/>
      <c r="H32"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9AC20-DF5F-4B56-B81B-A4A4D17C4326}">
  <sheetPr>
    <tabColor theme="3"/>
  </sheetPr>
  <dimension ref="A1:J37"/>
  <sheetViews>
    <sheetView showGridLines="0" workbookViewId="0"/>
  </sheetViews>
  <sheetFormatPr defaultColWidth="9.33203125" defaultRowHeight="15" x14ac:dyDescent="0.25"/>
  <cols>
    <col min="1" max="1" width="41.5546875" style="79" customWidth="1"/>
    <col min="2" max="2" width="15.44140625" style="78" bestFit="1"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19" t="s">
        <v>467</v>
      </c>
      <c r="B1" s="97"/>
      <c r="C1" s="98"/>
      <c r="D1" s="98"/>
    </row>
    <row r="2" spans="1:8" s="62" customFormat="1" ht="18.899999999999999" customHeight="1" x14ac:dyDescent="0.3">
      <c r="A2" s="81" t="s">
        <v>284</v>
      </c>
      <c r="B2" s="83" t="s">
        <v>283</v>
      </c>
      <c r="C2" s="99"/>
      <c r="D2" s="98"/>
      <c r="E2" s="99"/>
    </row>
    <row r="3" spans="1:8" ht="18.899999999999999" customHeight="1" x14ac:dyDescent="0.25">
      <c r="A3" s="84" t="s">
        <v>273</v>
      </c>
      <c r="B3" s="100">
        <v>0.1045378532</v>
      </c>
      <c r="H3" s="79"/>
    </row>
    <row r="4" spans="1:8" ht="18.899999999999999" customHeight="1" x14ac:dyDescent="0.25">
      <c r="A4" s="84" t="s">
        <v>274</v>
      </c>
      <c r="B4" s="100">
        <v>4.8665399999999999E-4</v>
      </c>
      <c r="H4" s="79"/>
    </row>
    <row r="5" spans="1:8" ht="18.899999999999999" customHeight="1" x14ac:dyDescent="0.25">
      <c r="A5" s="84" t="s">
        <v>275</v>
      </c>
      <c r="B5" s="100">
        <v>3.5335505000000001E-3</v>
      </c>
      <c r="H5" s="79"/>
    </row>
    <row r="6" spans="1:8" ht="18.899999999999999" customHeight="1" x14ac:dyDescent="0.25">
      <c r="A6" s="84" t="s">
        <v>279</v>
      </c>
      <c r="B6" s="100">
        <v>0.1882113064</v>
      </c>
      <c r="H6" s="79"/>
    </row>
    <row r="7" spans="1:8" ht="18.899999999999999" customHeight="1" x14ac:dyDescent="0.25">
      <c r="A7" s="84" t="s">
        <v>280</v>
      </c>
      <c r="B7" s="100">
        <v>0.67928266179999996</v>
      </c>
      <c r="H7" s="79"/>
    </row>
    <row r="8" spans="1:8" ht="18.899999999999999" customHeight="1" x14ac:dyDescent="0.25">
      <c r="A8" s="84" t="s">
        <v>276</v>
      </c>
      <c r="B8" s="100">
        <v>8.1673436299999999E-2</v>
      </c>
      <c r="H8" s="79"/>
    </row>
    <row r="9" spans="1:8" ht="18.899999999999999" customHeight="1" x14ac:dyDescent="0.25">
      <c r="A9" s="84" t="s">
        <v>277</v>
      </c>
      <c r="B9" s="100">
        <v>5.5699996600000003E-2</v>
      </c>
      <c r="H9" s="79"/>
    </row>
    <row r="10" spans="1:8" ht="18.899999999999999" customHeight="1" x14ac:dyDescent="0.25">
      <c r="A10" s="84" t="s">
        <v>278</v>
      </c>
      <c r="B10" s="100">
        <v>0.81522821860000005</v>
      </c>
      <c r="H10" s="79"/>
    </row>
    <row r="11" spans="1:8" ht="18.899999999999999" customHeight="1" x14ac:dyDescent="0.25">
      <c r="A11" s="84" t="s">
        <v>281</v>
      </c>
      <c r="B11" s="100">
        <v>0.90411092930000003</v>
      </c>
      <c r="H11" s="79"/>
    </row>
    <row r="12" spans="1:8" ht="18.899999999999999" customHeight="1" x14ac:dyDescent="0.25">
      <c r="A12" s="84" t="s">
        <v>282</v>
      </c>
      <c r="B12" s="100">
        <v>0.23478719449999999</v>
      </c>
      <c r="H12" s="79"/>
    </row>
    <row r="13" spans="1:8" ht="18.899999999999999" customHeight="1" x14ac:dyDescent="0.25">
      <c r="A13" s="77" t="s">
        <v>468</v>
      </c>
      <c r="B13" s="121"/>
    </row>
    <row r="15" spans="1:8" ht="15.6" x14ac:dyDescent="0.3">
      <c r="A15" s="120" t="s">
        <v>466</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3">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37</vt:i4>
      </vt:variant>
    </vt:vector>
  </HeadingPairs>
  <TitlesOfParts>
    <vt:vector size="52"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Data'!ambvis_rates_Feb_5_2013hjp_3</vt:lpstr>
      <vt:lpstr>'Raw Data'!cabg_Feb_5_2013hjp_1</vt:lpstr>
      <vt:lpstr>'Raw Data'!cabg_Feb_5_2013hjp_1_1</vt:lpstr>
      <vt:lpstr>'Raw Data'!cabg_Feb_5_2013hjp_1_2</vt:lpstr>
      <vt:lpstr>'Raw Data'!cabg_Feb_5_2013hjp_1_3</vt:lpstr>
      <vt:lpstr>'Raw Data'!cath_Feb_5_2013hjp</vt:lpstr>
      <vt:lpstr>'Raw Data'!cath_Feb_5_2013hjp_1</vt:lpstr>
      <vt:lpstr>'Raw Data'!cath_Feb_5_2013hjp_2</vt:lpstr>
      <vt:lpstr>'Raw Data'!cath_Feb_5_2013hjp_3</vt:lpstr>
      <vt:lpstr>'Raw Data'!dementia_Feb_12_2013hjp</vt:lpstr>
      <vt:lpstr>'Raw Data'!dementia_Feb_12_2013hjp_1</vt:lpstr>
      <vt:lpstr>'Raw Data'!dementia_Feb_12_2013hjp_2</vt:lpstr>
      <vt:lpstr>'Raw Data'!dementia_Feb_12_2013hjp_3</vt:lpstr>
      <vt:lpstr>'Raw Data'!hip_replace_Feb_5_2013hjp</vt:lpstr>
      <vt:lpstr>'Raw Data'!hip_replace_Feb_5_2013hjp_1</vt:lpstr>
      <vt:lpstr>'Raw Data'!hip_replace_Feb_5_2013hjp_2</vt:lpstr>
      <vt:lpstr>'Raw Data'!hip_replace_Feb_5_2013hjp_3</vt:lpstr>
      <vt:lpstr>'Raw Data'!knee_replace_Feb_5_2013hjp</vt:lpstr>
      <vt:lpstr>'Raw Data'!knee_replace_Feb_5_2013hjp_1</vt:lpstr>
      <vt:lpstr>'Raw Data'!knee_replace_Feb_5_2013hjp_2</vt:lpstr>
      <vt:lpstr>'Raw Data'!knee_replace_Feb_5_2013hjp_3</vt:lpstr>
      <vt:lpstr>'Raw Data'!pci_Feb_5_2013hjp</vt:lpstr>
      <vt:lpstr>'Raw Data'!pci_Feb_5_2013hjp_1</vt:lpstr>
      <vt:lpstr>'Raw Data'!pci_Feb_5_2013hjp_2</vt:lpstr>
      <vt:lpstr>'Raw Data'!pci_Feb_5_2013hjp_3</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RHA-Chapter6-Ambulatoru-Visit-Rates</dc:title>
  <dc:creator>rodm</dc:creator>
  <cp:lastModifiedBy>Lindsey Dahl</cp:lastModifiedBy>
  <cp:lastPrinted>2024-06-05T19:11:10Z</cp:lastPrinted>
  <dcterms:created xsi:type="dcterms:W3CDTF">2012-06-19T01:21:24Z</dcterms:created>
  <dcterms:modified xsi:type="dcterms:W3CDTF">2025-12-04T19:45:49Z</dcterms:modified>
</cp:coreProperties>
</file>